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65" windowHeight="9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Youry Lipnitsky</author>
  </authors>
  <commentList>
    <comment ref="T87" authorId="0">
      <text>
        <r>
          <rPr>
            <b/>
            <sz val="9"/>
            <rFont val="Tahoma"/>
            <family val="2"/>
          </rPr>
          <t>Blitz only!</t>
        </r>
        <r>
          <rPr>
            <sz val="9"/>
            <rFont val="Tahoma"/>
            <family val="2"/>
          </rPr>
          <t xml:space="preserve">
</t>
        </r>
      </text>
    </comment>
    <comment ref="L84" authorId="0">
      <text>
        <r>
          <rPr>
            <b/>
            <sz val="9"/>
            <rFont val="Tahoma"/>
            <family val="2"/>
          </rPr>
          <t>Blitz only</t>
        </r>
        <r>
          <rPr>
            <sz val="9"/>
            <rFont val="Tahoma"/>
            <family val="2"/>
          </rPr>
          <t xml:space="preserve">
</t>
        </r>
      </text>
    </comment>
    <comment ref="L85" authorId="0">
      <text>
        <r>
          <rPr>
            <b/>
            <sz val="9"/>
            <rFont val="Tahoma"/>
            <family val="2"/>
          </rPr>
          <t>Blitz only</t>
        </r>
        <r>
          <rPr>
            <sz val="9"/>
            <rFont val="Tahoma"/>
            <family val="2"/>
          </rPr>
          <t xml:space="preserve">
</t>
        </r>
      </text>
    </comment>
    <comment ref="T86" authorId="0">
      <text>
        <r>
          <rPr>
            <b/>
            <sz val="9"/>
            <rFont val="Tahoma"/>
            <family val="2"/>
          </rPr>
          <t>Blitz only!</t>
        </r>
        <r>
          <rPr>
            <sz val="9"/>
            <rFont val="Tahoma"/>
            <family val="2"/>
          </rPr>
          <t xml:space="preserve">
</t>
        </r>
      </text>
    </comment>
    <comment ref="J86" authorId="0">
      <text>
        <r>
          <rPr>
            <b/>
            <sz val="9"/>
            <rFont val="Tahoma"/>
            <family val="2"/>
          </rPr>
          <t>Blitz only!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<sst xmlns="http://schemas.openxmlformats.org/spreadsheetml/2006/main" count="575" uniqueCount="372">
  <si>
    <t>Federation</t>
  </si>
  <si>
    <t>received from</t>
  </si>
  <si>
    <t>Participants</t>
  </si>
  <si>
    <t>B19</t>
  </si>
  <si>
    <t>B16</t>
  </si>
  <si>
    <t>B13</t>
  </si>
  <si>
    <t>B10</t>
  </si>
  <si>
    <t>G19</t>
  </si>
  <si>
    <t>G16</t>
  </si>
  <si>
    <t>G13</t>
  </si>
  <si>
    <t>G10</t>
  </si>
  <si>
    <t>No.</t>
  </si>
  <si>
    <t>res.</t>
  </si>
  <si>
    <t>sp.</t>
  </si>
  <si>
    <t>official representative</t>
  </si>
  <si>
    <t>Belgium</t>
  </si>
  <si>
    <t>Russia</t>
  </si>
  <si>
    <t>Belarus</t>
  </si>
  <si>
    <t>Azerbaijan</t>
  </si>
  <si>
    <t>Lithuania</t>
  </si>
  <si>
    <t>Accompanying persons</t>
  </si>
  <si>
    <t>Latvia</t>
  </si>
  <si>
    <t>Estonia</t>
  </si>
  <si>
    <t>France</t>
  </si>
  <si>
    <t>Italy</t>
  </si>
  <si>
    <t>Ukraine</t>
  </si>
  <si>
    <t xml:space="preserve">contact </t>
  </si>
  <si>
    <t>Total membership</t>
  </si>
  <si>
    <t>men</t>
  </si>
  <si>
    <t>women</t>
  </si>
  <si>
    <t>accompanists -</t>
  </si>
  <si>
    <t>totally -</t>
  </si>
  <si>
    <t>reserve players -</t>
  </si>
  <si>
    <t>org.</t>
  </si>
  <si>
    <t>1st players</t>
  </si>
  <si>
    <t>2nd&amp;3d players</t>
  </si>
  <si>
    <t>org. players</t>
  </si>
  <si>
    <t>sponsor players</t>
  </si>
  <si>
    <t>reserve players</t>
  </si>
  <si>
    <t>accompanysts</t>
  </si>
  <si>
    <t>players (exclusive reserve)</t>
  </si>
  <si>
    <t xml:space="preserve">possible to play reserve </t>
  </si>
  <si>
    <t>amount of group</t>
  </si>
  <si>
    <t>reserve volatility</t>
  </si>
  <si>
    <t>1st players -</t>
  </si>
  <si>
    <t>other players -</t>
  </si>
  <si>
    <t>Totally:</t>
  </si>
  <si>
    <t>Moldova</t>
  </si>
  <si>
    <t>Poland</t>
  </si>
  <si>
    <t>*</t>
  </si>
  <si>
    <t>Blitz championship only</t>
  </si>
  <si>
    <t>Armenia</t>
  </si>
  <si>
    <t>Germany</t>
  </si>
  <si>
    <t>Hungary</t>
  </si>
  <si>
    <t>Netherlands</t>
  </si>
  <si>
    <t>smb.</t>
  </si>
  <si>
    <t>xx.xx.xx</t>
  </si>
  <si>
    <t xml:space="preserve">Nikalayva Viktoryia   </t>
  </si>
  <si>
    <t xml:space="preserve">Chasnakova Maryia </t>
  </si>
  <si>
    <t xml:space="preserve">Baryshava Hanna      </t>
  </si>
  <si>
    <t>Filipava Darya</t>
  </si>
  <si>
    <t>Lazovik  Yana</t>
  </si>
  <si>
    <t>Yakubovich Yana</t>
  </si>
  <si>
    <t xml:space="preserve">Bravaya Darya </t>
  </si>
  <si>
    <t>Kazlova Palina</t>
  </si>
  <si>
    <t>Mironava Maryia</t>
  </si>
  <si>
    <t>Petruseva Palina</t>
  </si>
  <si>
    <t xml:space="preserve">Spirina Aliaksandra </t>
  </si>
  <si>
    <t xml:space="preserve">Kashnikava Nastassia </t>
  </si>
  <si>
    <t xml:space="preserve">Khvashynskaya Vera </t>
  </si>
  <si>
    <t xml:space="preserve">Baryshava Anastasiya </t>
  </si>
  <si>
    <t xml:space="preserve">Starchankova Karyna </t>
  </si>
  <si>
    <t xml:space="preserve">Makarevich Ema </t>
  </si>
  <si>
    <t xml:space="preserve">Kuzniatsou  Miraslau </t>
  </si>
  <si>
    <t>Darashenka Stsiapan</t>
  </si>
  <si>
    <t>Karaliou Mikhail</t>
  </si>
  <si>
    <t>Melchakou Aliaksandr</t>
  </si>
  <si>
    <t xml:space="preserve">Mouchan Andrei </t>
  </si>
  <si>
    <t>Tsimanovich Yury</t>
  </si>
  <si>
    <t xml:space="preserve">Pytko Hleb  </t>
  </si>
  <si>
    <t>Trubnikau Ivan</t>
  </si>
  <si>
    <t xml:space="preserve">Razayeu Valery  </t>
  </si>
  <si>
    <t xml:space="preserve">Valiuk Uladzislau  </t>
  </si>
  <si>
    <t>Nemets Dzmitry</t>
  </si>
  <si>
    <t xml:space="preserve">Khanukayeu Iahor </t>
  </si>
  <si>
    <t xml:space="preserve">Bakach Fiodar   </t>
  </si>
  <si>
    <t xml:space="preserve">Kunitsa Aliaksei     </t>
  </si>
  <si>
    <t>Matsuk Aliaksandr</t>
  </si>
  <si>
    <t>Kindt Stijn</t>
  </si>
  <si>
    <t>Dekimpe Jens</t>
  </si>
  <si>
    <t>Desmet Keita</t>
  </si>
  <si>
    <t>Van Hauwermeiren Bert</t>
  </si>
  <si>
    <t>Kindt Wouter</t>
  </si>
  <si>
    <t>Demets Katy</t>
  </si>
  <si>
    <t>Demasure Johan</t>
  </si>
  <si>
    <t xml:space="preserve">Antoi Robert </t>
  </si>
  <si>
    <t xml:space="preserve">Taimre Kris </t>
  </si>
  <si>
    <t xml:space="preserve">Diligentov Kristofer </t>
  </si>
  <si>
    <t xml:space="preserve">Jürgenson Andreas </t>
  </si>
  <si>
    <t xml:space="preserve">Esvald Karl Richard </t>
  </si>
  <si>
    <t xml:space="preserve">Padar Kaspar </t>
  </si>
  <si>
    <t xml:space="preserve">Tulva Andreas </t>
  </si>
  <si>
    <t xml:space="preserve">Soo Aaron </t>
  </si>
  <si>
    <t xml:space="preserve">Tamm Hendrik </t>
  </si>
  <si>
    <t xml:space="preserve">Jalg Triinu </t>
  </si>
  <si>
    <t xml:space="preserve">Antoi Berit </t>
  </si>
  <si>
    <t xml:space="preserve">Jalg Merilii </t>
  </si>
  <si>
    <t xml:space="preserve">Jõesoo Maria </t>
  </si>
  <si>
    <t xml:space="preserve">Riisna Rebeca </t>
  </si>
  <si>
    <t xml:space="preserve">Trees Anneli </t>
  </si>
  <si>
    <t xml:space="preserve">Koorem Brita Elisabeth </t>
  </si>
  <si>
    <t xml:space="preserve">Vagula Karmen </t>
  </si>
  <si>
    <t xml:space="preserve">Pikkel Veronika </t>
  </si>
  <si>
    <t xml:space="preserve">Sild Joanna </t>
  </si>
  <si>
    <t xml:space="preserve">Tulva Tarmo </t>
  </si>
  <si>
    <t xml:space="preserve">Tamm Arvi </t>
  </si>
  <si>
    <t xml:space="preserve">Pesur Kerdi </t>
  </si>
  <si>
    <t>Lehtmets Viktoria</t>
  </si>
  <si>
    <t xml:space="preserve">Kékesi Sándor </t>
  </si>
  <si>
    <t>Penkalo Viktor</t>
  </si>
  <si>
    <t xml:space="preserve">Kékesi Klaudia </t>
  </si>
  <si>
    <t xml:space="preserve">Egri Krisztina Tímea </t>
  </si>
  <si>
    <t xml:space="preserve">Egri Józsefné </t>
  </si>
  <si>
    <t>Scaggiante Alessio</t>
  </si>
  <si>
    <t>Fabbricatore Domenico</t>
  </si>
  <si>
    <t>Sgrò Vincenzo</t>
  </si>
  <si>
    <t>Jean.D'Almeida@math.univ-lille1.fr</t>
  </si>
  <si>
    <t>koolitus@tktk.ee</t>
  </si>
  <si>
    <t>penkalo@t-online.hu</t>
  </si>
  <si>
    <t>bfig@brm.by</t>
  </si>
  <si>
    <t>johan.demasure@telenet.be</t>
  </si>
  <si>
    <t xml:space="preserve">Shatsov Pavel </t>
  </si>
  <si>
    <t xml:space="preserve">D'Almeida Jean </t>
  </si>
  <si>
    <t>Bigi Chiara</t>
  </si>
  <si>
    <t>segreteria@fid.it</t>
  </si>
  <si>
    <t>edgarsratnieks@inbox.lv</t>
  </si>
  <si>
    <t>edvard.buzinskij@post.skynet.lt</t>
  </si>
  <si>
    <t xml:space="preserve">Bužinskij Edvard  </t>
  </si>
  <si>
    <t xml:space="preserve">Ratnieks Edgars  </t>
  </si>
  <si>
    <t>Pawlicki Jacek</t>
  </si>
  <si>
    <t>ayat@sport.gov.ua</t>
  </si>
  <si>
    <t xml:space="preserve">Yatsenko Anatoli </t>
  </si>
  <si>
    <t xml:space="preserve">Norenbergs  Klavs </t>
  </si>
  <si>
    <t xml:space="preserve">Jegurs Arturs </t>
  </si>
  <si>
    <t xml:space="preserve">Lelis Kristians </t>
  </si>
  <si>
    <t xml:space="preserve">Gribuska Gunars </t>
  </si>
  <si>
    <t xml:space="preserve">Stolcers Ilmars </t>
  </si>
  <si>
    <t xml:space="preserve">Helfrehts Renards </t>
  </si>
  <si>
    <t xml:space="preserve">Straumanis Edgars </t>
  </si>
  <si>
    <t xml:space="preserve">Brovkins Dmitrijs </t>
  </si>
  <si>
    <t xml:space="preserve">Zemlitis Martins </t>
  </si>
  <si>
    <t xml:space="preserve">Vizulis Valdis </t>
  </si>
  <si>
    <t xml:space="preserve">Bersons Leons </t>
  </si>
  <si>
    <t xml:space="preserve">Garokalna Elza </t>
  </si>
  <si>
    <t xml:space="preserve">Chesnokova Jelena </t>
  </si>
  <si>
    <t xml:space="preserve">Loce Annija </t>
  </si>
  <si>
    <t xml:space="preserve">Divra Adriana </t>
  </si>
  <si>
    <t xml:space="preserve">Baltause Anete </t>
  </si>
  <si>
    <t xml:space="preserve">Zaharova Liza </t>
  </si>
  <si>
    <t xml:space="preserve">Zarovska Valerija </t>
  </si>
  <si>
    <t xml:space="preserve">Golubeva Zoja </t>
  </si>
  <si>
    <t xml:space="preserve">Freidenfelds Peteris </t>
  </si>
  <si>
    <t xml:space="preserve">Ozols Karlis </t>
  </si>
  <si>
    <t xml:space="preserve">Kaneps Dzintars </t>
  </si>
  <si>
    <t xml:space="preserve">Vizulis Valerjans </t>
  </si>
  <si>
    <t>Norkus Domantas</t>
  </si>
  <si>
    <t>Plaksij Anri</t>
  </si>
  <si>
    <t>Tunkevič Artur</t>
  </si>
  <si>
    <t>Šveikauskis Tomas</t>
  </si>
  <si>
    <t>Domarkas Audrius</t>
  </si>
  <si>
    <t>Kraujalis Liudas</t>
  </si>
  <si>
    <t>Aleksandravičius Žanas Ernestas</t>
  </si>
  <si>
    <t>Golubaev Valentin</t>
  </si>
  <si>
    <t>Drotvinas Gabrielis Mykolas</t>
  </si>
  <si>
    <t>Stepanauskaitė Audra</t>
  </si>
  <si>
    <t>Pačkauskaitė Rita</t>
  </si>
  <si>
    <t>Dubickaitė Leticija</t>
  </si>
  <si>
    <t>Jonikaitė Digna</t>
  </si>
  <si>
    <t>Pileckaitė Ieva</t>
  </si>
  <si>
    <t>Jocaitė Milda</t>
  </si>
  <si>
    <t xml:space="preserve">Golubaev Igor </t>
  </si>
  <si>
    <t>Bužinskij Edvard</t>
  </si>
  <si>
    <t xml:space="preserve">Leibovičius Grigorijus </t>
  </si>
  <si>
    <t>Stepanauskienė Laura</t>
  </si>
  <si>
    <t>Jakštonienė Jūratė Marija</t>
  </si>
  <si>
    <t>Pikiniar Vasyl</t>
  </si>
  <si>
    <t>Dorogan Maksym</t>
  </si>
  <si>
    <t>Panchenkov Bohdan</t>
  </si>
  <si>
    <t>Mezhenin Denys</t>
  </si>
  <si>
    <t>Bobkov Yegor</t>
  </si>
  <si>
    <t>Guly  Dmytro</t>
  </si>
  <si>
    <t xml:space="preserve">Akimenko Denys  </t>
  </si>
  <si>
    <t>Slava Orest</t>
  </si>
  <si>
    <t>Shevchenko Mykhailo</t>
  </si>
  <si>
    <t>Kyryl Polievshchykov</t>
  </si>
  <si>
    <t xml:space="preserve">Ivanov Mykyta  </t>
  </si>
  <si>
    <t>Rukin Bohdan</t>
  </si>
  <si>
    <t>Susak Svjatoslav</t>
  </si>
  <si>
    <t>Batunin Mykhailo</t>
  </si>
  <si>
    <t xml:space="preserve">Кoval’ Olexander </t>
  </si>
  <si>
    <t>Oleksuk Ivan</t>
  </si>
  <si>
    <t>Kryshtal’ Valeriya</t>
  </si>
  <si>
    <t>Yamnova Sofya</t>
  </si>
  <si>
    <t>Pokhilenko Olena</t>
  </si>
  <si>
    <t>Sirenko Iana</t>
  </si>
  <si>
    <t>rк</t>
  </si>
  <si>
    <t xml:space="preserve">Glushko Anastasiya </t>
  </si>
  <si>
    <t>Buyanska Olena</t>
  </si>
  <si>
    <t>Dmytrenko Ganna</t>
  </si>
  <si>
    <t>Belyayeva Galina</t>
  </si>
  <si>
    <t>Gapon Natalya</t>
  </si>
  <si>
    <t>Baltazhy Iryna</t>
  </si>
  <si>
    <t xml:space="preserve"> Tischenko Daruna</t>
  </si>
  <si>
    <t>Sultanova Anna</t>
  </si>
  <si>
    <t>Mosienko Daruna</t>
  </si>
  <si>
    <t>Kunavkina Kateryna</t>
  </si>
  <si>
    <t>Bielaia Kseniya</t>
  </si>
  <si>
    <t xml:space="preserve">Rusaev Damir </t>
  </si>
  <si>
    <t xml:space="preserve">Andreev Aisen </t>
  </si>
  <si>
    <t xml:space="preserve">Yakovlev Sergey </t>
  </si>
  <si>
    <t xml:space="preserve">Sharafutdinov Marsel </t>
  </si>
  <si>
    <t xml:space="preserve">Romanov Ilya </t>
  </si>
  <si>
    <t xml:space="preserve">Miniguzin Artur </t>
  </si>
  <si>
    <t xml:space="preserve">Musin Arslan </t>
  </si>
  <si>
    <t xml:space="preserve">Psurtsev Ivan </t>
  </si>
  <si>
    <t xml:space="preserve">Protodyakonov Anatolyi </t>
  </si>
  <si>
    <t xml:space="preserve">Baigildin Arthur </t>
  </si>
  <si>
    <t xml:space="preserve">Akhmerov Tamerlan </t>
  </si>
  <si>
    <t xml:space="preserve">Deriglazov Ilya </t>
  </si>
  <si>
    <t xml:space="preserve">Skorobogatov Alexander </t>
  </si>
  <si>
    <t xml:space="preserve">Idrisova Aygul </t>
  </si>
  <si>
    <t xml:space="preserve">Ajupova Regina </t>
  </si>
  <si>
    <t>Azarova Nurguyana</t>
  </si>
  <si>
    <t xml:space="preserve">Yurkova Yulia </t>
  </si>
  <si>
    <t xml:space="preserve">Ajupova Rufina </t>
  </si>
  <si>
    <t xml:space="preserve">Popova Angelina </t>
  </si>
  <si>
    <t xml:space="preserve">Parahina Agata </t>
  </si>
  <si>
    <t xml:space="preserve">Kychkina Ayanika </t>
  </si>
  <si>
    <t xml:space="preserve">Latushkina Valeriia </t>
  </si>
  <si>
    <t xml:space="preserve">Kudriavtceva Daria </t>
  </si>
  <si>
    <t xml:space="preserve">Arkhangelskaya Anastasiya </t>
  </si>
  <si>
    <t xml:space="preserve">Gorbacheva Vera </t>
  </si>
  <si>
    <t>Divnogorskaia Anastasiia</t>
  </si>
  <si>
    <t xml:space="preserve">Fyodorova Tunaara </t>
  </si>
  <si>
    <t>Shayahmetov Rustam</t>
  </si>
  <si>
    <t>fmsr@mail.ru</t>
  </si>
  <si>
    <t>jacek.pawlicki@warcaby.pl</t>
  </si>
  <si>
    <t xml:space="preserve">Groenendijk Jan </t>
  </si>
  <si>
    <t xml:space="preserve">van Ijzendoorn Martijn </t>
  </si>
  <si>
    <t xml:space="preserve">van den Brink Pepijn </t>
  </si>
  <si>
    <t xml:space="preserve">Hakvoort Rick </t>
  </si>
  <si>
    <t xml:space="preserve">Vet Dirk </t>
  </si>
  <si>
    <t xml:space="preserve">Huiting Jorne </t>
  </si>
  <si>
    <t xml:space="preserve">Yiğittűrk Berke </t>
  </si>
  <si>
    <t xml:space="preserve">Kornilov Jan </t>
  </si>
  <si>
    <t xml:space="preserve">Kardos Ákosh </t>
  </si>
  <si>
    <t xml:space="preserve">Gilevych Lev </t>
  </si>
  <si>
    <t xml:space="preserve">Altena Marieke </t>
  </si>
  <si>
    <t xml:space="preserve">Visser Tamar </t>
  </si>
  <si>
    <t xml:space="preserve">Staal Suzanne </t>
  </si>
  <si>
    <t xml:space="preserve">de Vries Nicole </t>
  </si>
  <si>
    <t xml:space="preserve">Keurentjes Rik </t>
  </si>
  <si>
    <t>r_keurentjes@hotmail.com</t>
  </si>
  <si>
    <t xml:space="preserve">Buurke Siep </t>
  </si>
  <si>
    <t xml:space="preserve">Mathijsen Alex </t>
  </si>
  <si>
    <t xml:space="preserve">Vet Dirk Jan </t>
  </si>
  <si>
    <t xml:space="preserve">Yiğittűrk Hasan </t>
  </si>
  <si>
    <t xml:space="preserve">Kardos Róbert </t>
  </si>
  <si>
    <t xml:space="preserve">Staal Danny </t>
  </si>
  <si>
    <t xml:space="preserve">de Vries Jan Ekke </t>
  </si>
  <si>
    <t xml:space="preserve">Kramer Flip </t>
  </si>
  <si>
    <t xml:space="preserve">van Muijen Ester </t>
  </si>
  <si>
    <t xml:space="preserve">Allosada Ethelyn Pedroza </t>
  </si>
  <si>
    <t xml:space="preserve">Buunk Johanna </t>
  </si>
  <si>
    <t xml:space="preserve">Huiting Ingrid </t>
  </si>
  <si>
    <t xml:space="preserve">Polyarush Olga </t>
  </si>
  <si>
    <t xml:space="preserve">Lyakhova Katya </t>
  </si>
  <si>
    <t xml:space="preserve">Visser Judith </t>
  </si>
  <si>
    <t xml:space="preserve">Visser Tirza </t>
  </si>
  <si>
    <t xml:space="preserve">Kramer Elisabeth </t>
  </si>
  <si>
    <t>Verkhovykh Alexander</t>
  </si>
  <si>
    <t xml:space="preserve">Balukova Olga  </t>
  </si>
  <si>
    <t>Kychkin Nikolay</t>
  </si>
  <si>
    <t>Goloyan Alexander</t>
  </si>
  <si>
    <t>Pavlov Igor</t>
  </si>
  <si>
    <t>Vetugov Vladimir</t>
  </si>
  <si>
    <t>Moiseev Eduard</t>
  </si>
  <si>
    <t>Kanafyeva Anastasiya</t>
  </si>
  <si>
    <t xml:space="preserve">Balukov Alexander </t>
  </si>
  <si>
    <t>Melnikov Alexander</t>
  </si>
  <si>
    <t>Damiano Leonardi</t>
  </si>
  <si>
    <t xml:space="preserve">Filimonov Andrej </t>
  </si>
  <si>
    <t xml:space="preserve">Latypov Vadim </t>
  </si>
  <si>
    <t xml:space="preserve">Ldokov Roman </t>
  </si>
  <si>
    <t>Myakishev Artem</t>
  </si>
  <si>
    <t xml:space="preserve">Osipova Christina </t>
  </si>
  <si>
    <t xml:space="preserve">Chutaeva  Marina </t>
  </si>
  <si>
    <t xml:space="preserve">Korobeynikova Anastasiya </t>
  </si>
  <si>
    <t xml:space="preserve">Ilin Daniil </t>
  </si>
  <si>
    <t>Czech</t>
  </si>
  <si>
    <t>Krista Vaclav</t>
  </si>
  <si>
    <t>aztra@librety.com</t>
  </si>
  <si>
    <t>Novelle Nicolas</t>
  </si>
  <si>
    <t>Duskova Petra</t>
  </si>
  <si>
    <t>25.01.1997</t>
  </si>
  <si>
    <t>Morzy Szymon</t>
  </si>
  <si>
    <t>Kortas Krzysztof</t>
  </si>
  <si>
    <t>Cichocki Karol</t>
  </si>
  <si>
    <t>Banaszek Martin</t>
  </si>
  <si>
    <t>Polinceusz Szymon</t>
  </si>
  <si>
    <t>Broma Jakub</t>
  </si>
  <si>
    <t>Myszuk Tymoteusz</t>
  </si>
  <si>
    <t>Szymanska Agnieszka</t>
  </si>
  <si>
    <t>Chrzaszcz Patrycja</t>
  </si>
  <si>
    <t>Stangret Marta</t>
  </si>
  <si>
    <t>Stanczuk Mateusz</t>
  </si>
  <si>
    <t xml:space="preserve">Bankowski Bogdan </t>
  </si>
  <si>
    <t>Puc Filip</t>
  </si>
  <si>
    <t>Urbanczyk Tomasz</t>
  </si>
  <si>
    <t>Was Kacper</t>
  </si>
  <si>
    <t>Bankowska Marta</t>
  </si>
  <si>
    <t>Suchocka Zuzanna</t>
  </si>
  <si>
    <t>Stanczuk Katarzyna</t>
  </si>
  <si>
    <t>Zaborniak Klaudia</t>
  </si>
  <si>
    <t>16.07.2002</t>
  </si>
  <si>
    <t>18.03.2001</t>
  </si>
  <si>
    <t>Moczulska Ludwika</t>
  </si>
  <si>
    <t>Zuk Angelika</t>
  </si>
  <si>
    <t>20.04.2005</t>
  </si>
  <si>
    <t>22.06.2004</t>
  </si>
  <si>
    <t>08.01.2004</t>
  </si>
  <si>
    <t>Pisarska Katarzyna</t>
  </si>
  <si>
    <t>Walkowska Aleksandra</t>
  </si>
  <si>
    <t>Adamczyk Klaudia</t>
  </si>
  <si>
    <t>Pawłowska Magda</t>
  </si>
  <si>
    <t>Morzy Stanisław</t>
  </si>
  <si>
    <t>Jóśk Teresa</t>
  </si>
  <si>
    <t>Waś Ireneusz</t>
  </si>
  <si>
    <t>Polinceusz Anna</t>
  </si>
  <si>
    <t>Cichocka Wioletta</t>
  </si>
  <si>
    <t>Broma Joanna</t>
  </si>
  <si>
    <t>Pisarska Barbara</t>
  </si>
  <si>
    <t>Sadowska Natalia</t>
  </si>
  <si>
    <t>Myszuk Jolanta</t>
  </si>
  <si>
    <t>Zaborniak Jerzy</t>
  </si>
  <si>
    <t>Żuk Tadeusz</t>
  </si>
  <si>
    <t xml:space="preserve"> van Dam Denise</t>
  </si>
  <si>
    <t xml:space="preserve">Slump Jitse </t>
  </si>
  <si>
    <t xml:space="preserve">Mensinga Mitchel </t>
  </si>
  <si>
    <t>Mushailov Boris</t>
  </si>
  <si>
    <t>boris_78@freemail.ru</t>
  </si>
  <si>
    <t>Rashidli Zeynal</t>
  </si>
  <si>
    <t>xx.xx.1996</t>
  </si>
  <si>
    <t xml:space="preserve">Kamilli Famil </t>
  </si>
  <si>
    <t>xx.xx.1999</t>
  </si>
  <si>
    <t xml:space="preserve">Babayev Vugar </t>
  </si>
  <si>
    <t>xx.xx.1998</t>
  </si>
  <si>
    <t xml:space="preserve">Bikov Aleksandr </t>
  </si>
  <si>
    <t xml:space="preserve">Bikov Vladimir   </t>
  </si>
  <si>
    <t>xx.xx.2002</t>
  </si>
  <si>
    <t>xx.xx.2000</t>
  </si>
  <si>
    <t>Shabanova Sabina</t>
  </si>
  <si>
    <t>Shabanova Amina</t>
  </si>
  <si>
    <t>xx.xx.2004</t>
  </si>
  <si>
    <t>Hasaev Eldar</t>
  </si>
  <si>
    <t>Gaev Roman</t>
  </si>
  <si>
    <t>Minina Vera</t>
  </si>
  <si>
    <t xml:space="preserve">Benderskis Davids Valters </t>
  </si>
  <si>
    <t xml:space="preserve">Ositis Ricards Niks </t>
  </si>
  <si>
    <t xml:space="preserve">Koleda Marija </t>
  </si>
  <si>
    <t xml:space="preserve">Nereda Marija Magdalena </t>
  </si>
  <si>
    <t xml:space="preserve">Urtane Kristine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</si>
</sst>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8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12"/>
      <name val="Times New Roman"/>
      <family val="1"/>
    </font>
    <font>
      <sz val="7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"/>
      <family val="2"/>
    </font>
    <font>
      <sz val="6.5"/>
      <name val="Arial CYR"/>
      <family val="2"/>
    </font>
    <font>
      <sz val="7.5"/>
      <name val="Arial"/>
      <family val="2"/>
    </font>
    <font>
      <sz val="7.5"/>
      <name val="Arial Cyr"/>
      <family val="0"/>
    </font>
    <font>
      <sz val="6.5"/>
      <name val="Arial Cyr"/>
      <family val="0"/>
    </font>
    <font>
      <sz val="5"/>
      <name val="Arial"/>
      <family val="2"/>
    </font>
    <font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4" fontId="4" fillId="0" borderId="20" xfId="0" applyNumberFormat="1" applyFont="1" applyFill="1" applyBorder="1" applyAlignment="1">
      <alignment/>
    </xf>
    <xf numFmtId="14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4" fontId="4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4" fontId="4" fillId="0" borderId="27" xfId="0" applyNumberFormat="1" applyFont="1" applyFill="1" applyBorder="1" applyAlignment="1">
      <alignment/>
    </xf>
    <xf numFmtId="14" fontId="4" fillId="0" borderId="28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14" fontId="9" fillId="0" borderId="27" xfId="0" applyNumberFormat="1" applyFont="1" applyFill="1" applyBorder="1" applyAlignment="1">
      <alignment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/>
    </xf>
    <xf numFmtId="14" fontId="9" fillId="0" borderId="27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14" fontId="6" fillId="0" borderId="34" xfId="0" applyNumberFormat="1" applyFont="1" applyFill="1" applyBorder="1" applyAlignment="1">
      <alignment/>
    </xf>
    <xf numFmtId="14" fontId="9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14" fontId="9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14" fontId="9" fillId="0" borderId="15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14" fontId="6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4" fontId="6" fillId="0" borderId="2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4" fontId="4" fillId="0" borderId="26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14" fontId="6" fillId="0" borderId="2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4" fontId="4" fillId="0" borderId="32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14" fontId="6" fillId="0" borderId="32" xfId="0" applyNumberFormat="1" applyFont="1" applyFill="1" applyBorder="1" applyAlignment="1">
      <alignment/>
    </xf>
    <xf numFmtId="14" fontId="4" fillId="0" borderId="40" xfId="0" applyNumberFormat="1" applyFont="1" applyFill="1" applyBorder="1" applyAlignment="1">
      <alignment/>
    </xf>
    <xf numFmtId="14" fontId="4" fillId="0" borderId="41" xfId="0" applyNumberFormat="1" applyFont="1" applyFill="1" applyBorder="1" applyAlignment="1">
      <alignment/>
    </xf>
    <xf numFmtId="14" fontId="6" fillId="0" borderId="40" xfId="0" applyNumberFormat="1" applyFont="1" applyFill="1" applyBorder="1" applyAlignment="1">
      <alignment/>
    </xf>
    <xf numFmtId="0" fontId="6" fillId="0" borderId="40" xfId="0" applyFont="1" applyFill="1" applyBorder="1" applyAlignment="1">
      <alignment/>
    </xf>
    <xf numFmtId="14" fontId="6" fillId="0" borderId="41" xfId="0" applyNumberFormat="1" applyFont="1" applyFill="1" applyBorder="1" applyAlignment="1">
      <alignment/>
    </xf>
    <xf numFmtId="14" fontId="4" fillId="0" borderId="16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4" fontId="4" fillId="0" borderId="26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4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14" fontId="4" fillId="0" borderId="17" xfId="0" applyNumberFormat="1" applyFont="1" applyFill="1" applyBorder="1" applyAlignment="1">
      <alignment/>
    </xf>
    <xf numFmtId="14" fontId="4" fillId="0" borderId="48" xfId="0" applyNumberFormat="1" applyFont="1" applyFill="1" applyBorder="1" applyAlignment="1">
      <alignment/>
    </xf>
    <xf numFmtId="0" fontId="6" fillId="0" borderId="48" xfId="0" applyFont="1" applyFill="1" applyBorder="1" applyAlignment="1">
      <alignment/>
    </xf>
    <xf numFmtId="14" fontId="6" fillId="0" borderId="27" xfId="0" applyNumberFormat="1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4" fontId="6" fillId="0" borderId="49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9" fillId="0" borderId="50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/>
    </xf>
    <xf numFmtId="14" fontId="9" fillId="0" borderId="30" xfId="0" applyNumberFormat="1" applyFont="1" applyFill="1" applyBorder="1" applyAlignment="1">
      <alignment horizontal="right"/>
    </xf>
    <xf numFmtId="14" fontId="9" fillId="0" borderId="5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26" xfId="0" applyFont="1" applyBorder="1" applyAlignment="1">
      <alignment/>
    </xf>
    <xf numFmtId="14" fontId="6" fillId="0" borderId="26" xfId="0" applyNumberFormat="1" applyFont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0" xfId="0" applyFont="1" applyBorder="1" applyAlignment="1">
      <alignment/>
    </xf>
    <xf numFmtId="14" fontId="6" fillId="0" borderId="20" xfId="0" applyNumberFormat="1" applyFont="1" applyBorder="1" applyAlignment="1">
      <alignment/>
    </xf>
    <xf numFmtId="14" fontId="6" fillId="0" borderId="52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8" xfId="0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14" fontId="9" fillId="0" borderId="32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4" fontId="9" fillId="0" borderId="26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0" fillId="0" borderId="31" xfId="0" applyFont="1" applyFill="1" applyBorder="1" applyAlignment="1">
      <alignment horizontal="left" indent="3"/>
    </xf>
    <xf numFmtId="0" fontId="0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4" fontId="6" fillId="0" borderId="26" xfId="0" applyNumberFormat="1" applyFont="1" applyBorder="1" applyAlignment="1">
      <alignment/>
    </xf>
    <xf numFmtId="0" fontId="18" fillId="0" borderId="26" xfId="0" applyFont="1" applyFill="1" applyBorder="1" applyAlignment="1">
      <alignment/>
    </xf>
    <xf numFmtId="14" fontId="4" fillId="0" borderId="55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14" fontId="6" fillId="0" borderId="50" xfId="0" applyNumberFormat="1" applyFont="1" applyFill="1" applyBorder="1" applyAlignment="1">
      <alignment horizontal="right"/>
    </xf>
    <xf numFmtId="14" fontId="6" fillId="0" borderId="26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0" fontId="3" fillId="0" borderId="5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14" fontId="6" fillId="0" borderId="56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4" fontId="9" fillId="0" borderId="42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14" fontId="6" fillId="0" borderId="39" xfId="0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3" fillId="0" borderId="3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13" fillId="0" borderId="0" xfId="43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/>
    </xf>
    <xf numFmtId="14" fontId="6" fillId="0" borderId="20" xfId="0" applyNumberFormat="1" applyFont="1" applyFill="1" applyBorder="1" applyAlignment="1">
      <alignment horizontal="right"/>
    </xf>
    <xf numFmtId="14" fontId="6" fillId="0" borderId="21" xfId="0" applyNumberFormat="1" applyFont="1" applyFill="1" applyBorder="1" applyAlignment="1">
      <alignment horizontal="right"/>
    </xf>
    <xf numFmtId="14" fontId="6" fillId="0" borderId="32" xfId="0" applyNumberFormat="1" applyFont="1" applyFill="1" applyBorder="1" applyAlignment="1">
      <alignment horizontal="right"/>
    </xf>
    <xf numFmtId="0" fontId="6" fillId="0" borderId="37" xfId="0" applyFont="1" applyBorder="1" applyAlignment="1">
      <alignment/>
    </xf>
    <xf numFmtId="0" fontId="6" fillId="0" borderId="39" xfId="0" applyFont="1" applyFill="1" applyBorder="1" applyAlignment="1">
      <alignment/>
    </xf>
    <xf numFmtId="14" fontId="6" fillId="0" borderId="38" xfId="0" applyNumberFormat="1" applyFont="1" applyFill="1" applyBorder="1" applyAlignment="1">
      <alignment horizontal="right"/>
    </xf>
    <xf numFmtId="14" fontId="6" fillId="0" borderId="5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/>
    </xf>
    <xf numFmtId="14" fontId="9" fillId="0" borderId="22" xfId="0" applyNumberFormat="1" applyFont="1" applyFill="1" applyBorder="1" applyAlignment="1">
      <alignment wrapText="1"/>
    </xf>
    <xf numFmtId="14" fontId="9" fillId="0" borderId="28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4" fontId="4" fillId="0" borderId="49" xfId="0" applyNumberFormat="1" applyFont="1" applyFill="1" applyBorder="1" applyAlignment="1">
      <alignment/>
    </xf>
    <xf numFmtId="0" fontId="4" fillId="0" borderId="52" xfId="0" applyFont="1" applyFill="1" applyBorder="1" applyAlignment="1">
      <alignment/>
    </xf>
    <xf numFmtId="14" fontId="4" fillId="0" borderId="22" xfId="0" applyNumberFormat="1" applyFont="1" applyFill="1" applyBorder="1" applyAlignment="1">
      <alignment/>
    </xf>
    <xf numFmtId="14" fontId="9" fillId="0" borderId="43" xfId="0" applyNumberFormat="1" applyFont="1" applyFill="1" applyBorder="1" applyAlignment="1">
      <alignment/>
    </xf>
    <xf numFmtId="0" fontId="17" fillId="0" borderId="26" xfId="0" applyFont="1" applyFill="1" applyBorder="1" applyAlignment="1">
      <alignment/>
    </xf>
    <xf numFmtId="14" fontId="4" fillId="0" borderId="35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9" fillId="0" borderId="26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14" fontId="6" fillId="0" borderId="39" xfId="0" applyNumberFormat="1" applyFont="1" applyFill="1" applyBorder="1" applyAlignment="1">
      <alignment horizontal="right"/>
    </xf>
    <xf numFmtId="14" fontId="6" fillId="0" borderId="27" xfId="0" applyNumberFormat="1" applyFont="1" applyFill="1" applyBorder="1" applyAlignment="1">
      <alignment horizontal="right"/>
    </xf>
    <xf numFmtId="14" fontId="6" fillId="0" borderId="28" xfId="0" applyNumberFormat="1" applyFont="1" applyFill="1" applyBorder="1" applyAlignment="1">
      <alignment horizontal="right"/>
    </xf>
    <xf numFmtId="0" fontId="58" fillId="0" borderId="48" xfId="0" applyFont="1" applyFill="1" applyBorder="1" applyAlignment="1">
      <alignment/>
    </xf>
    <xf numFmtId="14" fontId="58" fillId="0" borderId="30" xfId="0" applyNumberFormat="1" applyFont="1" applyFill="1" applyBorder="1" applyAlignment="1">
      <alignment horizontal="right"/>
    </xf>
    <xf numFmtId="0" fontId="3" fillId="0" borderId="5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/>
    </xf>
    <xf numFmtId="14" fontId="6" fillId="0" borderId="48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21" xfId="43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3" fillId="0" borderId="60" xfId="43" applyFont="1" applyFill="1" applyBorder="1" applyAlignment="1" applyProtection="1">
      <alignment horizontal="left" vertical="center" wrapText="1"/>
      <protection/>
    </xf>
    <xf numFmtId="0" fontId="13" fillId="0" borderId="61" xfId="43" applyFont="1" applyFill="1" applyBorder="1" applyAlignment="1" applyProtection="1">
      <alignment horizontal="left" vertical="center" wrapText="1"/>
      <protection/>
    </xf>
    <xf numFmtId="0" fontId="13" fillId="0" borderId="62" xfId="43" applyFont="1" applyFill="1" applyBorder="1" applyAlignment="1" applyProtection="1">
      <alignment horizontal="left" vertical="center" wrapText="1"/>
      <protection/>
    </xf>
    <xf numFmtId="0" fontId="13" fillId="0" borderId="23" xfId="43" applyFont="1" applyFill="1" applyBorder="1" applyAlignment="1" applyProtection="1">
      <alignment horizontal="left" vertical="center" wrapText="1"/>
      <protection/>
    </xf>
    <xf numFmtId="0" fontId="3" fillId="0" borderId="55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13" fillId="0" borderId="72" xfId="43" applyFont="1" applyFill="1" applyBorder="1" applyAlignment="1" applyProtection="1">
      <alignment horizontal="left" vertical="center" wrapText="1"/>
      <protection/>
    </xf>
    <xf numFmtId="0" fontId="13" fillId="0" borderId="73" xfId="43" applyFont="1" applyFill="1" applyBorder="1" applyAlignment="1" applyProtection="1">
      <alignment horizontal="left" vertical="center" wrapText="1"/>
      <protection/>
    </xf>
    <xf numFmtId="0" fontId="13" fillId="0" borderId="74" xfId="43" applyFont="1" applyFill="1" applyBorder="1" applyAlignment="1" applyProtection="1">
      <alignment horizontal="left" vertical="center" wrapText="1"/>
      <protection/>
    </xf>
    <xf numFmtId="0" fontId="13" fillId="0" borderId="60" xfId="43" applyFont="1" applyFill="1" applyBorder="1" applyAlignment="1" applyProtection="1">
      <alignment horizontal="left" vertical="center" wrapText="1"/>
      <protection/>
    </xf>
    <xf numFmtId="0" fontId="13" fillId="0" borderId="61" xfId="43" applyFont="1" applyFill="1" applyBorder="1" applyAlignment="1" applyProtection="1">
      <alignment horizontal="left" vertical="center" wrapText="1"/>
      <protection/>
    </xf>
    <xf numFmtId="0" fontId="13" fillId="0" borderId="62" xfId="43" applyFont="1" applyFill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vard.buzinskij@post.skynet.lt" TargetMode="External" /><Relationship Id="rId2" Type="http://schemas.openxmlformats.org/officeDocument/2006/relationships/hyperlink" Target="mailto:boris_78@freemail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tabSelected="1" zoomScale="130" zoomScaleNormal="130" zoomScalePageLayoutView="0" workbookViewId="0" topLeftCell="A1">
      <pane xSplit="5" ySplit="2" topLeftCell="X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45" sqref="C45:C49"/>
    </sheetView>
  </sheetViews>
  <sheetFormatPr defaultColWidth="9.125" defaultRowHeight="12.75"/>
  <cols>
    <col min="1" max="1" width="3.25390625" style="15" customWidth="1"/>
    <col min="2" max="2" width="9.00390625" style="14" customWidth="1"/>
    <col min="3" max="3" width="8.625" style="10" customWidth="1"/>
    <col min="4" max="4" width="21.125" style="10" customWidth="1"/>
    <col min="5" max="5" width="3.125" style="14" customWidth="1"/>
    <col min="6" max="6" width="15.625" style="10" customWidth="1"/>
    <col min="7" max="7" width="8.00390625" style="10" customWidth="1"/>
    <col min="8" max="8" width="15.625" style="10" customWidth="1"/>
    <col min="9" max="9" width="8.00390625" style="10" customWidth="1"/>
    <col min="10" max="10" width="15.625" style="10" customWidth="1"/>
    <col min="11" max="11" width="8.00390625" style="10" customWidth="1"/>
    <col min="12" max="12" width="15.625" style="10" customWidth="1"/>
    <col min="13" max="13" width="8.00390625" style="10" customWidth="1"/>
    <col min="14" max="14" width="9.00390625" style="14" customWidth="1"/>
    <col min="15" max="15" width="3.125" style="14" customWidth="1"/>
    <col min="16" max="16" width="15.625" style="10" customWidth="1"/>
    <col min="17" max="17" width="8.00390625" style="10" customWidth="1"/>
    <col min="18" max="18" width="15.625" style="10" customWidth="1"/>
    <col min="19" max="19" width="8.00390625" style="10" customWidth="1"/>
    <col min="20" max="20" width="15.625" style="10" customWidth="1"/>
    <col min="21" max="21" width="8.00390625" style="10" customWidth="1"/>
    <col min="22" max="22" width="16.125" style="10" customWidth="1"/>
    <col min="23" max="23" width="8.00390625" style="10" customWidth="1"/>
    <col min="24" max="24" width="11.25390625" style="10" customWidth="1"/>
    <col min="25" max="25" width="12.625" style="10" customWidth="1"/>
    <col min="26" max="26" width="4.25390625" style="121" customWidth="1"/>
    <col min="27" max="27" width="15.375" style="10" customWidth="1"/>
    <col min="28" max="29" width="16.25390625" style="10" customWidth="1"/>
    <col min="30" max="31" width="17.00390625" style="10" customWidth="1"/>
    <col min="32" max="32" width="16.00390625" style="10" customWidth="1"/>
    <col min="33" max="33" width="9.00390625" style="14" customWidth="1"/>
    <col min="34" max="16384" width="9.125" style="10" customWidth="1"/>
  </cols>
  <sheetData>
    <row r="1" spans="1:33" s="20" customFormat="1" ht="12.75" customHeight="1" thickBot="1">
      <c r="A1" s="271" t="s">
        <v>1</v>
      </c>
      <c r="B1" s="272"/>
      <c r="C1" s="272"/>
      <c r="D1" s="273"/>
      <c r="E1" s="277" t="s">
        <v>2</v>
      </c>
      <c r="F1" s="278"/>
      <c r="G1" s="278"/>
      <c r="H1" s="278"/>
      <c r="I1" s="278"/>
      <c r="J1" s="278"/>
      <c r="K1" s="278"/>
      <c r="L1" s="278"/>
      <c r="M1" s="279"/>
      <c r="N1" s="281" t="s">
        <v>0</v>
      </c>
      <c r="O1" s="277" t="s">
        <v>2</v>
      </c>
      <c r="P1" s="278"/>
      <c r="Q1" s="278"/>
      <c r="R1" s="278"/>
      <c r="S1" s="278"/>
      <c r="T1" s="278"/>
      <c r="U1" s="278"/>
      <c r="V1" s="278"/>
      <c r="W1" s="279"/>
      <c r="X1" s="299" t="s">
        <v>14</v>
      </c>
      <c r="Y1" s="290" t="s">
        <v>27</v>
      </c>
      <c r="Z1" s="291"/>
      <c r="AA1" s="294" t="s">
        <v>20</v>
      </c>
      <c r="AB1" s="295"/>
      <c r="AC1" s="295"/>
      <c r="AD1" s="295"/>
      <c r="AE1" s="295"/>
      <c r="AF1" s="296"/>
      <c r="AG1" s="281" t="s">
        <v>0</v>
      </c>
    </row>
    <row r="2" spans="1:33" s="20" customFormat="1" ht="13.5" customHeight="1" thickBot="1">
      <c r="A2" s="11" t="s">
        <v>11</v>
      </c>
      <c r="B2" s="21" t="s">
        <v>0</v>
      </c>
      <c r="C2" s="21" t="s">
        <v>26</v>
      </c>
      <c r="D2" s="22"/>
      <c r="E2" s="23" t="s">
        <v>11</v>
      </c>
      <c r="F2" s="274" t="s">
        <v>3</v>
      </c>
      <c r="G2" s="275"/>
      <c r="H2" s="276" t="s">
        <v>4</v>
      </c>
      <c r="I2" s="275"/>
      <c r="J2" s="276" t="s">
        <v>5</v>
      </c>
      <c r="K2" s="275"/>
      <c r="L2" s="276" t="s">
        <v>6</v>
      </c>
      <c r="M2" s="280"/>
      <c r="N2" s="282"/>
      <c r="O2" s="23" t="s">
        <v>11</v>
      </c>
      <c r="P2" s="302" t="s">
        <v>7</v>
      </c>
      <c r="Q2" s="275"/>
      <c r="R2" s="276" t="s">
        <v>8</v>
      </c>
      <c r="S2" s="275"/>
      <c r="T2" s="276" t="s">
        <v>9</v>
      </c>
      <c r="U2" s="275"/>
      <c r="V2" s="276" t="s">
        <v>10</v>
      </c>
      <c r="W2" s="280"/>
      <c r="X2" s="300"/>
      <c r="Y2" s="292"/>
      <c r="Z2" s="293"/>
      <c r="AA2" s="287" t="s">
        <v>28</v>
      </c>
      <c r="AB2" s="288"/>
      <c r="AC2" s="130"/>
      <c r="AD2" s="288" t="s">
        <v>29</v>
      </c>
      <c r="AE2" s="288"/>
      <c r="AF2" s="289"/>
      <c r="AG2" s="282"/>
    </row>
    <row r="3" spans="1:33" ht="12" customHeight="1">
      <c r="A3" s="240">
        <v>1</v>
      </c>
      <c r="B3" s="236" t="s">
        <v>17</v>
      </c>
      <c r="C3" s="236" t="s">
        <v>131</v>
      </c>
      <c r="D3" s="244" t="s">
        <v>129</v>
      </c>
      <c r="E3" s="24">
        <v>1</v>
      </c>
      <c r="F3" s="125" t="s">
        <v>85</v>
      </c>
      <c r="G3" s="26">
        <v>35204</v>
      </c>
      <c r="H3" s="25" t="s">
        <v>81</v>
      </c>
      <c r="I3" s="207">
        <v>36451</v>
      </c>
      <c r="J3" s="126" t="s">
        <v>77</v>
      </c>
      <c r="K3" s="127">
        <v>37091</v>
      </c>
      <c r="L3" s="126" t="s">
        <v>73</v>
      </c>
      <c r="M3" s="128">
        <v>37999</v>
      </c>
      <c r="N3" s="267" t="str">
        <f>B3</f>
        <v>Belarus</v>
      </c>
      <c r="O3" s="24">
        <v>1</v>
      </c>
      <c r="P3" s="199" t="s">
        <v>69</v>
      </c>
      <c r="Q3" s="200">
        <v>35088</v>
      </c>
      <c r="R3" s="25" t="s">
        <v>65</v>
      </c>
      <c r="S3" s="26">
        <v>36360</v>
      </c>
      <c r="T3" s="25" t="s">
        <v>61</v>
      </c>
      <c r="U3" s="26">
        <v>37289</v>
      </c>
      <c r="V3" s="25" t="s">
        <v>57</v>
      </c>
      <c r="W3" s="29">
        <v>38632</v>
      </c>
      <c r="X3" s="283"/>
      <c r="Y3" s="30" t="s">
        <v>44</v>
      </c>
      <c r="Z3" s="146">
        <f>COUNTA(F3,H3,J3,L3,P3,R3,T3,V3)</f>
        <v>8</v>
      </c>
      <c r="AA3" s="31"/>
      <c r="AB3" s="2"/>
      <c r="AC3" s="2"/>
      <c r="AD3" s="2"/>
      <c r="AE3" s="2"/>
      <c r="AF3" s="2"/>
      <c r="AG3" s="283" t="str">
        <f>B3</f>
        <v>Belarus</v>
      </c>
    </row>
    <row r="4" spans="1:33" ht="12" customHeight="1">
      <c r="A4" s="241"/>
      <c r="B4" s="237"/>
      <c r="C4" s="237"/>
      <c r="D4" s="245"/>
      <c r="E4" s="32">
        <v>2</v>
      </c>
      <c r="F4" s="94" t="s">
        <v>86</v>
      </c>
      <c r="G4" s="34">
        <v>35269</v>
      </c>
      <c r="H4" s="33" t="s">
        <v>82</v>
      </c>
      <c r="I4" s="34">
        <v>36106</v>
      </c>
      <c r="J4" s="123" t="s">
        <v>78</v>
      </c>
      <c r="K4" s="124">
        <v>37155</v>
      </c>
      <c r="L4" s="123" t="s">
        <v>74</v>
      </c>
      <c r="M4" s="35">
        <v>38013</v>
      </c>
      <c r="N4" s="268"/>
      <c r="O4" s="32">
        <v>2</v>
      </c>
      <c r="P4" s="94" t="s">
        <v>70</v>
      </c>
      <c r="Q4" s="34">
        <v>34969</v>
      </c>
      <c r="R4" s="33" t="s">
        <v>66</v>
      </c>
      <c r="S4" s="34">
        <v>36706</v>
      </c>
      <c r="T4" s="33" t="s">
        <v>62</v>
      </c>
      <c r="U4" s="34">
        <v>37205</v>
      </c>
      <c r="V4" s="33" t="s">
        <v>58</v>
      </c>
      <c r="W4" s="210">
        <v>38264</v>
      </c>
      <c r="X4" s="284"/>
      <c r="Y4" s="37" t="s">
        <v>45</v>
      </c>
      <c r="Z4" s="38">
        <f>COUNTA(F4:F7,H4:H7,J4:J7,L4:L7,P4:P7,R4:R7,T4:T7,V4:V7)</f>
        <v>24</v>
      </c>
      <c r="AA4" s="5"/>
      <c r="AB4" s="2"/>
      <c r="AC4" s="2"/>
      <c r="AD4" s="2"/>
      <c r="AE4" s="2"/>
      <c r="AF4" s="2"/>
      <c r="AG4" s="284"/>
    </row>
    <row r="5" spans="1:33" ht="12" customHeight="1">
      <c r="A5" s="241"/>
      <c r="B5" s="237"/>
      <c r="C5" s="237"/>
      <c r="D5" s="245"/>
      <c r="E5" s="32">
        <v>3</v>
      </c>
      <c r="F5" s="129" t="s">
        <v>87</v>
      </c>
      <c r="G5" s="34">
        <v>35511</v>
      </c>
      <c r="H5" s="123" t="s">
        <v>83</v>
      </c>
      <c r="I5" s="34">
        <v>36261</v>
      </c>
      <c r="J5" s="123" t="s">
        <v>79</v>
      </c>
      <c r="K5" s="64">
        <v>36951</v>
      </c>
      <c r="L5" s="123" t="s">
        <v>75</v>
      </c>
      <c r="M5" s="35">
        <v>38045</v>
      </c>
      <c r="N5" s="268"/>
      <c r="O5" s="32">
        <v>3</v>
      </c>
      <c r="P5" s="94" t="s">
        <v>71</v>
      </c>
      <c r="Q5" s="34">
        <v>35288</v>
      </c>
      <c r="R5" s="33" t="s">
        <v>67</v>
      </c>
      <c r="S5" s="34">
        <v>36432</v>
      </c>
      <c r="T5" s="33" t="s">
        <v>63</v>
      </c>
      <c r="U5" s="34">
        <v>37844</v>
      </c>
      <c r="V5" s="33" t="s">
        <v>59</v>
      </c>
      <c r="W5" s="210">
        <v>37988</v>
      </c>
      <c r="X5" s="284"/>
      <c r="Y5" s="39" t="s">
        <v>32</v>
      </c>
      <c r="Z5" s="40">
        <f>COUNTA(F8:F9,H8:H9,J8:J9,L8:L9,P8:P9,R8:R9,T8:T9,V8:V9)</f>
        <v>0</v>
      </c>
      <c r="AA5" s="5"/>
      <c r="AB5" s="2"/>
      <c r="AC5" s="2"/>
      <c r="AD5" s="2"/>
      <c r="AE5" s="2"/>
      <c r="AF5" s="2"/>
      <c r="AG5" s="284"/>
    </row>
    <row r="6" spans="1:33" ht="12" customHeight="1">
      <c r="A6" s="242"/>
      <c r="B6" s="238"/>
      <c r="C6" s="238"/>
      <c r="D6" s="246"/>
      <c r="E6" s="41" t="s">
        <v>33</v>
      </c>
      <c r="F6" s="45" t="s">
        <v>55</v>
      </c>
      <c r="G6" s="46" t="s">
        <v>56</v>
      </c>
      <c r="H6" s="33" t="s">
        <v>84</v>
      </c>
      <c r="I6" s="34">
        <v>35813</v>
      </c>
      <c r="J6" s="68" t="s">
        <v>80</v>
      </c>
      <c r="K6" s="48">
        <v>37295</v>
      </c>
      <c r="L6" s="33" t="s">
        <v>76</v>
      </c>
      <c r="M6" s="35">
        <v>38665</v>
      </c>
      <c r="N6" s="269"/>
      <c r="O6" s="41" t="s">
        <v>33</v>
      </c>
      <c r="P6" s="45" t="s">
        <v>72</v>
      </c>
      <c r="Q6" s="42">
        <v>34800</v>
      </c>
      <c r="R6" s="33" t="s">
        <v>68</v>
      </c>
      <c r="S6" s="34">
        <v>36510</v>
      </c>
      <c r="T6" s="47" t="s">
        <v>64</v>
      </c>
      <c r="U6" s="49">
        <v>37885</v>
      </c>
      <c r="V6" s="33" t="s">
        <v>60</v>
      </c>
      <c r="W6" s="210">
        <v>38808</v>
      </c>
      <c r="X6" s="285"/>
      <c r="Y6" s="43" t="s">
        <v>30</v>
      </c>
      <c r="Z6" s="44">
        <f>COUNTA(AA3:AF9)</f>
        <v>0</v>
      </c>
      <c r="AA6" s="5"/>
      <c r="AB6" s="2"/>
      <c r="AC6" s="2"/>
      <c r="AD6" s="2"/>
      <c r="AE6" s="2"/>
      <c r="AF6" s="2"/>
      <c r="AG6" s="285"/>
    </row>
    <row r="7" spans="1:33" ht="12" customHeight="1">
      <c r="A7" s="242"/>
      <c r="B7" s="238"/>
      <c r="C7" s="238"/>
      <c r="D7" s="246"/>
      <c r="E7" s="41" t="s">
        <v>13</v>
      </c>
      <c r="F7" s="94"/>
      <c r="G7" s="64"/>
      <c r="H7" s="36"/>
      <c r="I7" s="64"/>
      <c r="J7" s="36"/>
      <c r="K7" s="64"/>
      <c r="L7" s="36"/>
      <c r="M7" s="35"/>
      <c r="N7" s="269"/>
      <c r="O7" s="41" t="s">
        <v>13</v>
      </c>
      <c r="P7" s="94"/>
      <c r="Q7" s="64"/>
      <c r="R7" s="36"/>
      <c r="S7" s="64"/>
      <c r="T7" s="36"/>
      <c r="U7" s="64"/>
      <c r="V7" s="36"/>
      <c r="W7" s="210"/>
      <c r="X7" s="285"/>
      <c r="Y7" s="303" t="s">
        <v>31</v>
      </c>
      <c r="Z7" s="297">
        <f>SUM(Z3:Z6)</f>
        <v>32</v>
      </c>
      <c r="AA7" s="5"/>
      <c r="AB7" s="2"/>
      <c r="AC7" s="2"/>
      <c r="AD7" s="2"/>
      <c r="AE7" s="2"/>
      <c r="AF7" s="2"/>
      <c r="AG7" s="285"/>
    </row>
    <row r="8" spans="1:33" ht="12" customHeight="1">
      <c r="A8" s="242"/>
      <c r="B8" s="238"/>
      <c r="C8" s="238"/>
      <c r="D8" s="246"/>
      <c r="E8" s="41" t="s">
        <v>12</v>
      </c>
      <c r="F8" s="94"/>
      <c r="G8" s="34"/>
      <c r="H8" s="169"/>
      <c r="I8" s="168"/>
      <c r="J8" s="180"/>
      <c r="K8" s="66"/>
      <c r="L8" s="33"/>
      <c r="M8" s="35"/>
      <c r="N8" s="269"/>
      <c r="O8" s="32" t="s">
        <v>12</v>
      </c>
      <c r="P8" s="94"/>
      <c r="Q8" s="34"/>
      <c r="R8" s="47"/>
      <c r="S8" s="46"/>
      <c r="T8" s="33"/>
      <c r="U8" s="34"/>
      <c r="V8" s="47"/>
      <c r="W8" s="49"/>
      <c r="X8" s="285"/>
      <c r="Y8" s="304"/>
      <c r="Z8" s="298"/>
      <c r="AA8" s="5"/>
      <c r="AB8" s="2"/>
      <c r="AC8" s="2"/>
      <c r="AD8" s="2"/>
      <c r="AE8" s="2"/>
      <c r="AF8" s="2"/>
      <c r="AG8" s="285"/>
    </row>
    <row r="9" spans="1:33" ht="12" customHeight="1" thickBot="1">
      <c r="A9" s="243"/>
      <c r="B9" s="239"/>
      <c r="C9" s="239"/>
      <c r="D9" s="247"/>
      <c r="E9" s="50" t="s">
        <v>12</v>
      </c>
      <c r="F9" s="51"/>
      <c r="G9" s="52"/>
      <c r="H9" s="54"/>
      <c r="I9" s="208"/>
      <c r="J9" s="178"/>
      <c r="K9" s="179"/>
      <c r="L9" s="53"/>
      <c r="M9" s="167"/>
      <c r="N9" s="270"/>
      <c r="O9" s="170" t="s">
        <v>12</v>
      </c>
      <c r="P9" s="51"/>
      <c r="Q9" s="171"/>
      <c r="R9" s="53"/>
      <c r="S9" s="52"/>
      <c r="T9" s="55"/>
      <c r="U9" s="56"/>
      <c r="V9" s="53"/>
      <c r="W9" s="56"/>
      <c r="X9" s="286"/>
      <c r="Y9" s="305"/>
      <c r="Z9" s="293"/>
      <c r="AA9" s="57"/>
      <c r="AB9" s="9"/>
      <c r="AC9" s="152"/>
      <c r="AD9" s="233"/>
      <c r="AE9" s="233"/>
      <c r="AF9" s="105"/>
      <c r="AG9" s="286"/>
    </row>
    <row r="10" spans="1:33" ht="12" customHeight="1" hidden="1">
      <c r="A10" s="240"/>
      <c r="B10" s="236" t="s">
        <v>51</v>
      </c>
      <c r="C10" s="236"/>
      <c r="D10" s="244"/>
      <c r="E10" s="24">
        <v>1</v>
      </c>
      <c r="F10" s="58"/>
      <c r="G10" s="156"/>
      <c r="H10" s="157"/>
      <c r="I10" s="156"/>
      <c r="J10" s="157"/>
      <c r="K10" s="156"/>
      <c r="L10" s="157"/>
      <c r="M10" s="61"/>
      <c r="N10" s="236" t="str">
        <f>B10</f>
        <v>Armenia</v>
      </c>
      <c r="O10" s="24">
        <v>1</v>
      </c>
      <c r="P10" s="125"/>
      <c r="Q10" s="26"/>
      <c r="R10" s="157"/>
      <c r="S10" s="156"/>
      <c r="T10" s="157"/>
      <c r="U10" s="156"/>
      <c r="V10" s="157"/>
      <c r="W10" s="61"/>
      <c r="X10" s="236"/>
      <c r="Y10" s="30" t="s">
        <v>44</v>
      </c>
      <c r="Z10" s="182">
        <f>COUNTA(F10,H10,J10,L10,P10,R10,T10,V10)</f>
        <v>0</v>
      </c>
      <c r="AA10" s="62"/>
      <c r="AB10" s="4"/>
      <c r="AC10" s="4"/>
      <c r="AD10" s="4"/>
      <c r="AE10" s="4"/>
      <c r="AF10" s="4"/>
      <c r="AG10" s="283" t="str">
        <f>B10</f>
        <v>Armenia</v>
      </c>
    </row>
    <row r="11" spans="1:33" ht="12" customHeight="1" hidden="1">
      <c r="A11" s="241"/>
      <c r="B11" s="237"/>
      <c r="C11" s="237"/>
      <c r="D11" s="245"/>
      <c r="E11" s="32">
        <v>2</v>
      </c>
      <c r="F11" s="36"/>
      <c r="G11" s="33"/>
      <c r="H11" s="33"/>
      <c r="I11" s="64"/>
      <c r="J11" s="65"/>
      <c r="K11" s="66"/>
      <c r="L11" s="33"/>
      <c r="M11" s="67"/>
      <c r="N11" s="237"/>
      <c r="O11" s="32">
        <v>2</v>
      </c>
      <c r="P11" s="94"/>
      <c r="Q11" s="33"/>
      <c r="R11" s="33"/>
      <c r="S11" s="33"/>
      <c r="T11" s="33"/>
      <c r="U11" s="33"/>
      <c r="V11" s="33"/>
      <c r="W11" s="67"/>
      <c r="X11" s="237"/>
      <c r="Y11" s="37" t="s">
        <v>45</v>
      </c>
      <c r="Z11" s="38">
        <f>COUNTA(F11:F13,H11:H13,J11:J13,L11:L13,P11:P13,R11:R13,T11:T13,V11:V13)</f>
        <v>0</v>
      </c>
      <c r="AA11" s="31"/>
      <c r="AB11" s="2"/>
      <c r="AC11" s="2"/>
      <c r="AD11" s="2"/>
      <c r="AE11" s="2"/>
      <c r="AF11" s="2"/>
      <c r="AG11" s="284"/>
    </row>
    <row r="12" spans="1:33" ht="12" customHeight="1" hidden="1">
      <c r="A12" s="241"/>
      <c r="B12" s="237"/>
      <c r="C12" s="237"/>
      <c r="D12" s="245"/>
      <c r="E12" s="32">
        <v>3</v>
      </c>
      <c r="F12" s="141"/>
      <c r="G12" s="33"/>
      <c r="H12" s="33"/>
      <c r="I12" s="33"/>
      <c r="J12" s="33"/>
      <c r="K12" s="64"/>
      <c r="L12" s="33"/>
      <c r="M12" s="67"/>
      <c r="N12" s="237"/>
      <c r="O12" s="32">
        <v>3</v>
      </c>
      <c r="P12" s="94"/>
      <c r="Q12" s="33"/>
      <c r="R12" s="33"/>
      <c r="S12" s="33"/>
      <c r="T12" s="33"/>
      <c r="U12" s="33"/>
      <c r="V12" s="33"/>
      <c r="W12" s="67"/>
      <c r="X12" s="237"/>
      <c r="Y12" s="39" t="s">
        <v>32</v>
      </c>
      <c r="Z12" s="40">
        <f>COUNTA(F14,H14,J14,L14,P14,R14,T14,V14)</f>
        <v>0</v>
      </c>
      <c r="AA12" s="31"/>
      <c r="AB12" s="2"/>
      <c r="AC12" s="2"/>
      <c r="AD12" s="2"/>
      <c r="AE12" s="2"/>
      <c r="AF12" s="2"/>
      <c r="AG12" s="284"/>
    </row>
    <row r="13" spans="1:33" ht="12" customHeight="1" hidden="1">
      <c r="A13" s="242"/>
      <c r="B13" s="238"/>
      <c r="C13" s="238"/>
      <c r="D13" s="246"/>
      <c r="E13" s="32" t="s">
        <v>13</v>
      </c>
      <c r="F13" s="142"/>
      <c r="G13" s="68"/>
      <c r="H13" s="68"/>
      <c r="I13" s="68"/>
      <c r="J13" s="68"/>
      <c r="K13" s="68"/>
      <c r="L13" s="68"/>
      <c r="M13" s="69"/>
      <c r="N13" s="238"/>
      <c r="O13" s="32" t="s">
        <v>13</v>
      </c>
      <c r="P13" s="95"/>
      <c r="Q13" s="68"/>
      <c r="R13" s="68"/>
      <c r="S13" s="68"/>
      <c r="T13" s="68"/>
      <c r="U13" s="68"/>
      <c r="V13" s="68"/>
      <c r="W13" s="69"/>
      <c r="X13" s="238"/>
      <c r="Y13" s="43" t="s">
        <v>30</v>
      </c>
      <c r="Z13" s="44">
        <f>COUNTA(AA10:AF14)</f>
        <v>0</v>
      </c>
      <c r="AA13" s="31"/>
      <c r="AB13" s="2"/>
      <c r="AC13" s="2"/>
      <c r="AD13" s="16"/>
      <c r="AE13" s="16"/>
      <c r="AF13" s="2"/>
      <c r="AG13" s="285"/>
    </row>
    <row r="14" spans="1:33" ht="12" customHeight="1" hidden="1" thickBot="1">
      <c r="A14" s="243"/>
      <c r="B14" s="239"/>
      <c r="C14" s="239"/>
      <c r="D14" s="247"/>
      <c r="E14" s="50" t="s">
        <v>12</v>
      </c>
      <c r="F14" s="71"/>
      <c r="G14" s="72"/>
      <c r="H14" s="72"/>
      <c r="I14" s="72"/>
      <c r="J14" s="72"/>
      <c r="K14" s="84"/>
      <c r="L14" s="72"/>
      <c r="M14" s="73"/>
      <c r="N14" s="239"/>
      <c r="O14" s="50" t="s">
        <v>12</v>
      </c>
      <c r="P14" s="97"/>
      <c r="Q14" s="72"/>
      <c r="R14" s="72"/>
      <c r="S14" s="72"/>
      <c r="T14" s="72"/>
      <c r="U14" s="72"/>
      <c r="V14" s="72"/>
      <c r="W14" s="73"/>
      <c r="X14" s="239"/>
      <c r="Y14" s="181" t="s">
        <v>31</v>
      </c>
      <c r="Z14" s="183">
        <f>SUM(Z10:Z13)</f>
        <v>0</v>
      </c>
      <c r="AA14" s="74"/>
      <c r="AB14" s="75"/>
      <c r="AC14" s="75"/>
      <c r="AD14" s="75"/>
      <c r="AE14" s="75"/>
      <c r="AF14" s="75"/>
      <c r="AG14" s="286"/>
    </row>
    <row r="15" spans="1:33" ht="12" customHeight="1">
      <c r="A15" s="240">
        <v>2</v>
      </c>
      <c r="B15" s="236" t="s">
        <v>18</v>
      </c>
      <c r="C15" s="236" t="s">
        <v>349</v>
      </c>
      <c r="D15" s="244" t="s">
        <v>350</v>
      </c>
      <c r="E15" s="24">
        <v>1</v>
      </c>
      <c r="F15" s="58" t="s">
        <v>351</v>
      </c>
      <c r="G15" s="59" t="s">
        <v>352</v>
      </c>
      <c r="H15" s="157" t="s">
        <v>353</v>
      </c>
      <c r="I15" s="156" t="s">
        <v>354</v>
      </c>
      <c r="J15" s="60" t="s">
        <v>358</v>
      </c>
      <c r="K15" s="59" t="s">
        <v>359</v>
      </c>
      <c r="L15" s="60"/>
      <c r="M15" s="61"/>
      <c r="N15" s="236" t="str">
        <f>B15</f>
        <v>Azerbaijan</v>
      </c>
      <c r="O15" s="24">
        <v>1</v>
      </c>
      <c r="P15" s="125"/>
      <c r="Q15" s="26"/>
      <c r="R15" s="157"/>
      <c r="S15" s="156"/>
      <c r="T15" s="157" t="s">
        <v>361</v>
      </c>
      <c r="U15" s="156" t="s">
        <v>360</v>
      </c>
      <c r="V15" s="157" t="s">
        <v>362</v>
      </c>
      <c r="W15" s="61" t="s">
        <v>363</v>
      </c>
      <c r="X15" s="236" t="s">
        <v>364</v>
      </c>
      <c r="Y15" s="30" t="s">
        <v>44</v>
      </c>
      <c r="Z15" s="146">
        <f>COUNTA(F15,H15,J15,L15,P15,R15,T15,V15)</f>
        <v>5</v>
      </c>
      <c r="AA15" s="62" t="s">
        <v>364</v>
      </c>
      <c r="AB15" s="4"/>
      <c r="AC15" s="4"/>
      <c r="AD15" s="4"/>
      <c r="AE15" s="4"/>
      <c r="AF15" s="4"/>
      <c r="AG15" s="283" t="str">
        <f>B15</f>
        <v>Azerbaijan</v>
      </c>
    </row>
    <row r="16" spans="1:33" ht="12" customHeight="1">
      <c r="A16" s="241"/>
      <c r="B16" s="237"/>
      <c r="C16" s="237"/>
      <c r="D16" s="245"/>
      <c r="E16" s="32">
        <v>2</v>
      </c>
      <c r="F16" s="36"/>
      <c r="G16" s="33"/>
      <c r="H16" s="33" t="s">
        <v>355</v>
      </c>
      <c r="I16" s="64" t="s">
        <v>356</v>
      </c>
      <c r="J16" s="65"/>
      <c r="K16" s="66"/>
      <c r="L16" s="33"/>
      <c r="M16" s="67"/>
      <c r="N16" s="237"/>
      <c r="O16" s="32">
        <v>2</v>
      </c>
      <c r="P16" s="94"/>
      <c r="Q16" s="33"/>
      <c r="R16" s="33"/>
      <c r="S16" s="33"/>
      <c r="T16" s="33"/>
      <c r="U16" s="33"/>
      <c r="V16" s="33"/>
      <c r="W16" s="67"/>
      <c r="X16" s="237"/>
      <c r="Y16" s="37" t="s">
        <v>45</v>
      </c>
      <c r="Z16" s="38">
        <f>COUNTA(F16:F18,H16:H18,J16:J18,L16:L18,P16:P18,R16:R18,T16:T18,V16:V18)</f>
        <v>2</v>
      </c>
      <c r="AA16" s="31" t="s">
        <v>55</v>
      </c>
      <c r="AB16" s="2"/>
      <c r="AC16" s="2"/>
      <c r="AD16" s="2"/>
      <c r="AE16" s="2"/>
      <c r="AF16" s="2"/>
      <c r="AG16" s="284"/>
    </row>
    <row r="17" spans="1:33" ht="12" customHeight="1">
      <c r="A17" s="241"/>
      <c r="B17" s="237"/>
      <c r="C17" s="237"/>
      <c r="D17" s="245"/>
      <c r="E17" s="32">
        <v>3</v>
      </c>
      <c r="F17" s="141"/>
      <c r="G17" s="33"/>
      <c r="H17" s="33" t="s">
        <v>357</v>
      </c>
      <c r="I17" s="33" t="s">
        <v>360</v>
      </c>
      <c r="J17" s="33"/>
      <c r="K17" s="64"/>
      <c r="L17" s="33"/>
      <c r="M17" s="67"/>
      <c r="N17" s="237"/>
      <c r="O17" s="32">
        <v>3</v>
      </c>
      <c r="P17" s="94"/>
      <c r="Q17" s="33"/>
      <c r="R17" s="33"/>
      <c r="S17" s="33"/>
      <c r="T17" s="33"/>
      <c r="U17" s="33"/>
      <c r="V17" s="33"/>
      <c r="W17" s="67"/>
      <c r="X17" s="237"/>
      <c r="Y17" s="39" t="s">
        <v>32</v>
      </c>
      <c r="Z17" s="40">
        <f>COUNTA(F19,H19,J19,L19,P19,R19,T19,V19)</f>
        <v>0</v>
      </c>
      <c r="AA17" s="31" t="s">
        <v>55</v>
      </c>
      <c r="AB17" s="2"/>
      <c r="AC17" s="2"/>
      <c r="AD17" s="2"/>
      <c r="AE17" s="2"/>
      <c r="AF17" s="2"/>
      <c r="AG17" s="284"/>
    </row>
    <row r="18" spans="1:33" ht="12" customHeight="1">
      <c r="A18" s="242"/>
      <c r="B18" s="238"/>
      <c r="C18" s="238"/>
      <c r="D18" s="246"/>
      <c r="E18" s="32" t="s">
        <v>13</v>
      </c>
      <c r="F18" s="142"/>
      <c r="G18" s="68"/>
      <c r="H18" s="68"/>
      <c r="I18" s="68"/>
      <c r="J18" s="68"/>
      <c r="K18" s="68"/>
      <c r="L18" s="68"/>
      <c r="M18" s="69"/>
      <c r="N18" s="238"/>
      <c r="O18" s="32" t="s">
        <v>13</v>
      </c>
      <c r="P18" s="95"/>
      <c r="Q18" s="68"/>
      <c r="R18" s="68"/>
      <c r="S18" s="68"/>
      <c r="T18" s="68"/>
      <c r="U18" s="68"/>
      <c r="V18" s="68"/>
      <c r="W18" s="69"/>
      <c r="X18" s="238"/>
      <c r="Y18" s="43" t="s">
        <v>30</v>
      </c>
      <c r="Z18" s="44">
        <f>COUNTA(AA15:AF19)</f>
        <v>3</v>
      </c>
      <c r="AA18" s="31"/>
      <c r="AB18" s="2"/>
      <c r="AC18" s="2"/>
      <c r="AD18" s="16"/>
      <c r="AE18" s="16"/>
      <c r="AF18" s="2"/>
      <c r="AG18" s="285"/>
    </row>
    <row r="19" spans="1:33" ht="12" customHeight="1" thickBot="1">
      <c r="A19" s="243"/>
      <c r="B19" s="239"/>
      <c r="C19" s="239"/>
      <c r="D19" s="246"/>
      <c r="E19" s="50" t="s">
        <v>12</v>
      </c>
      <c r="F19" s="71"/>
      <c r="G19" s="72"/>
      <c r="H19" s="72"/>
      <c r="I19" s="72"/>
      <c r="J19" s="72"/>
      <c r="K19" s="84"/>
      <c r="L19" s="72"/>
      <c r="M19" s="73"/>
      <c r="N19" s="239"/>
      <c r="O19" s="50" t="s">
        <v>12</v>
      </c>
      <c r="P19" s="97"/>
      <c r="Q19" s="72"/>
      <c r="R19" s="72"/>
      <c r="S19" s="72"/>
      <c r="T19" s="72"/>
      <c r="U19" s="72"/>
      <c r="V19" s="72"/>
      <c r="W19" s="73"/>
      <c r="X19" s="239"/>
      <c r="Y19" s="148" t="s">
        <v>31</v>
      </c>
      <c r="Z19" s="147">
        <f>SUM(Z15:Z18)</f>
        <v>10</v>
      </c>
      <c r="AA19" s="74"/>
      <c r="AB19" s="75"/>
      <c r="AC19" s="75"/>
      <c r="AD19" s="75"/>
      <c r="AE19" s="75"/>
      <c r="AF19" s="75"/>
      <c r="AG19" s="286"/>
    </row>
    <row r="20" spans="1:33" ht="12" customHeight="1">
      <c r="A20" s="240">
        <v>3</v>
      </c>
      <c r="B20" s="258" t="s">
        <v>15</v>
      </c>
      <c r="C20" s="255" t="s">
        <v>94</v>
      </c>
      <c r="D20" s="251" t="s">
        <v>130</v>
      </c>
      <c r="E20" s="24">
        <v>1</v>
      </c>
      <c r="F20" s="58" t="s">
        <v>88</v>
      </c>
      <c r="G20" s="59">
        <v>35549</v>
      </c>
      <c r="H20" s="213" t="s">
        <v>91</v>
      </c>
      <c r="I20" s="59">
        <v>36589</v>
      </c>
      <c r="J20" s="60"/>
      <c r="K20" s="59"/>
      <c r="L20" s="60"/>
      <c r="M20" s="61"/>
      <c r="N20" s="236" t="str">
        <f>B20</f>
        <v>Belgium</v>
      </c>
      <c r="O20" s="24">
        <v>1</v>
      </c>
      <c r="P20" s="91"/>
      <c r="Q20" s="64"/>
      <c r="R20" s="157"/>
      <c r="S20" s="156"/>
      <c r="T20" s="165"/>
      <c r="U20" s="166"/>
      <c r="V20" s="157"/>
      <c r="W20" s="61"/>
      <c r="X20" s="236" t="s">
        <v>93</v>
      </c>
      <c r="Y20" s="30" t="s">
        <v>44</v>
      </c>
      <c r="Z20" s="146">
        <f>COUNTA(F20,H20,J20,L20,P20,R20,T20,V20)</f>
        <v>2</v>
      </c>
      <c r="AA20" s="62" t="s">
        <v>94</v>
      </c>
      <c r="AB20" s="63"/>
      <c r="AC20" s="1"/>
      <c r="AD20" s="1" t="s">
        <v>93</v>
      </c>
      <c r="AE20" s="1"/>
      <c r="AF20" s="63"/>
      <c r="AG20" s="283" t="str">
        <f>B20</f>
        <v>Belgium</v>
      </c>
    </row>
    <row r="21" spans="1:33" ht="12" customHeight="1">
      <c r="A21" s="241"/>
      <c r="B21" s="259"/>
      <c r="C21" s="256"/>
      <c r="D21" s="252"/>
      <c r="E21" s="32">
        <v>2</v>
      </c>
      <c r="F21" s="36" t="s">
        <v>89</v>
      </c>
      <c r="G21" s="64">
        <v>35087</v>
      </c>
      <c r="H21" s="33" t="s">
        <v>92</v>
      </c>
      <c r="I21" s="64">
        <v>36351</v>
      </c>
      <c r="J21" s="65"/>
      <c r="K21" s="66"/>
      <c r="L21" s="33"/>
      <c r="M21" s="76"/>
      <c r="N21" s="237"/>
      <c r="O21" s="32">
        <v>2</v>
      </c>
      <c r="P21" s="98"/>
      <c r="Q21" s="66"/>
      <c r="R21" s="65"/>
      <c r="S21" s="149"/>
      <c r="T21" s="65"/>
      <c r="U21" s="66"/>
      <c r="V21" s="109"/>
      <c r="W21" s="115"/>
      <c r="X21" s="237"/>
      <c r="Y21" s="37" t="s">
        <v>45</v>
      </c>
      <c r="Z21" s="38">
        <f>COUNTA(F21:F23,H21:H23,J21:J23,L21:L23,P21:P23,R21:R23,T21:T23,V21:V23)</f>
        <v>3</v>
      </c>
      <c r="AA21" s="31"/>
      <c r="AB21" s="2"/>
      <c r="AC21" s="2"/>
      <c r="AD21" s="1"/>
      <c r="AE21" s="1"/>
      <c r="AF21" s="1"/>
      <c r="AG21" s="284"/>
    </row>
    <row r="22" spans="1:33" ht="12" customHeight="1">
      <c r="A22" s="241"/>
      <c r="B22" s="259"/>
      <c r="C22" s="256"/>
      <c r="D22" s="252"/>
      <c r="E22" s="32">
        <v>3</v>
      </c>
      <c r="F22" s="36" t="s">
        <v>90</v>
      </c>
      <c r="G22" s="64">
        <v>35031</v>
      </c>
      <c r="H22" s="33"/>
      <c r="I22" s="64"/>
      <c r="J22" s="36"/>
      <c r="K22" s="64"/>
      <c r="L22" s="33"/>
      <c r="M22" s="76"/>
      <c r="N22" s="237"/>
      <c r="O22" s="32">
        <v>3</v>
      </c>
      <c r="P22" s="98"/>
      <c r="Q22" s="66"/>
      <c r="R22" s="150"/>
      <c r="S22" s="64"/>
      <c r="T22" s="33"/>
      <c r="U22" s="64"/>
      <c r="V22" s="65"/>
      <c r="W22" s="78"/>
      <c r="X22" s="237"/>
      <c r="Y22" s="39" t="s">
        <v>32</v>
      </c>
      <c r="Z22" s="40">
        <f>COUNTA(F24,H24,J24,L24,P24,R24,T24,V24)</f>
        <v>0</v>
      </c>
      <c r="AA22" s="31"/>
      <c r="AB22" s="2"/>
      <c r="AC22" s="2"/>
      <c r="AD22" s="1"/>
      <c r="AE22" s="1"/>
      <c r="AF22" s="2"/>
      <c r="AG22" s="284"/>
    </row>
    <row r="23" spans="1:33" ht="12" customHeight="1">
      <c r="A23" s="242"/>
      <c r="B23" s="259"/>
      <c r="C23" s="256"/>
      <c r="D23" s="253"/>
      <c r="E23" s="32" t="s">
        <v>13</v>
      </c>
      <c r="F23" s="70"/>
      <c r="G23" s="68"/>
      <c r="H23" s="68"/>
      <c r="I23" s="79"/>
      <c r="J23" s="68"/>
      <c r="K23" s="79"/>
      <c r="L23" s="68"/>
      <c r="M23" s="80"/>
      <c r="N23" s="238"/>
      <c r="O23" s="32" t="s">
        <v>13</v>
      </c>
      <c r="P23" s="111"/>
      <c r="Q23" s="81"/>
      <c r="R23" s="68"/>
      <c r="S23" s="79"/>
      <c r="T23" s="82"/>
      <c r="U23" s="81"/>
      <c r="V23" s="82"/>
      <c r="W23" s="83"/>
      <c r="X23" s="238"/>
      <c r="Y23" s="43" t="s">
        <v>30</v>
      </c>
      <c r="Z23" s="44">
        <f>COUNTA(AA20:AF24)</f>
        <v>2</v>
      </c>
      <c r="AA23" s="31"/>
      <c r="AB23" s="1"/>
      <c r="AC23" s="1"/>
      <c r="AD23" s="1"/>
      <c r="AE23" s="1"/>
      <c r="AF23" s="2"/>
      <c r="AG23" s="285"/>
    </row>
    <row r="24" spans="1:33" ht="12" customHeight="1" thickBot="1">
      <c r="A24" s="243"/>
      <c r="B24" s="260"/>
      <c r="C24" s="257"/>
      <c r="D24" s="254"/>
      <c r="E24" s="50" t="s">
        <v>12</v>
      </c>
      <c r="F24" s="70"/>
      <c r="G24" s="68"/>
      <c r="H24" s="68"/>
      <c r="I24" s="79"/>
      <c r="J24" s="68"/>
      <c r="K24" s="79"/>
      <c r="L24" s="68"/>
      <c r="M24" s="80"/>
      <c r="N24" s="239"/>
      <c r="O24" s="50" t="s">
        <v>12</v>
      </c>
      <c r="P24" s="95"/>
      <c r="Q24" s="68"/>
      <c r="R24" s="68"/>
      <c r="S24" s="79"/>
      <c r="T24" s="68"/>
      <c r="U24" s="79"/>
      <c r="V24" s="68"/>
      <c r="W24" s="80"/>
      <c r="X24" s="239"/>
      <c r="Y24" s="148" t="s">
        <v>31</v>
      </c>
      <c r="Z24" s="147">
        <f>SUM(Z20:Z23)</f>
        <v>7</v>
      </c>
      <c r="AA24" s="85"/>
      <c r="AB24" s="75"/>
      <c r="AC24" s="75"/>
      <c r="AD24" s="86"/>
      <c r="AE24" s="86"/>
      <c r="AF24" s="75"/>
      <c r="AG24" s="286"/>
    </row>
    <row r="25" spans="1:33" ht="12" customHeight="1">
      <c r="A25" s="264">
        <v>4</v>
      </c>
      <c r="B25" s="258" t="s">
        <v>299</v>
      </c>
      <c r="C25" s="258" t="s">
        <v>300</v>
      </c>
      <c r="D25" s="251" t="s">
        <v>301</v>
      </c>
      <c r="E25" s="24">
        <v>1</v>
      </c>
      <c r="F25" s="125"/>
      <c r="G25" s="231"/>
      <c r="H25" s="25"/>
      <c r="I25" s="26"/>
      <c r="J25" s="25" t="s">
        <v>302</v>
      </c>
      <c r="K25" s="26">
        <v>37904</v>
      </c>
      <c r="L25" s="25"/>
      <c r="M25" s="27"/>
      <c r="N25" s="267" t="str">
        <f>B25</f>
        <v>Czech</v>
      </c>
      <c r="O25" s="90">
        <v>1</v>
      </c>
      <c r="P25" s="125"/>
      <c r="Q25" s="25"/>
      <c r="R25" s="25"/>
      <c r="S25" s="26"/>
      <c r="T25" s="25"/>
      <c r="U25" s="26"/>
      <c r="V25" s="25"/>
      <c r="W25" s="27"/>
      <c r="X25" s="299" t="s">
        <v>303</v>
      </c>
      <c r="Y25" s="30" t="s">
        <v>44</v>
      </c>
      <c r="Z25" s="228">
        <f>COUNTA(F25,H25,J25,L25,P25,R25,T25,V25)</f>
        <v>1</v>
      </c>
      <c r="AA25" s="31" t="s">
        <v>303</v>
      </c>
      <c r="AB25" s="2"/>
      <c r="AC25" s="2"/>
      <c r="AD25" s="1"/>
      <c r="AE25" s="1"/>
      <c r="AF25" s="2"/>
      <c r="AG25" s="225"/>
    </row>
    <row r="26" spans="1:33" ht="12" customHeight="1">
      <c r="A26" s="265"/>
      <c r="B26" s="259"/>
      <c r="C26" s="259"/>
      <c r="D26" s="252"/>
      <c r="E26" s="32">
        <v>2</v>
      </c>
      <c r="F26" s="94"/>
      <c r="G26" s="68"/>
      <c r="H26" s="33"/>
      <c r="I26" s="64"/>
      <c r="J26" s="33"/>
      <c r="K26" s="64"/>
      <c r="L26" s="33"/>
      <c r="M26" s="76"/>
      <c r="N26" s="268"/>
      <c r="O26" s="93">
        <v>2</v>
      </c>
      <c r="P26" s="94"/>
      <c r="Q26" s="33"/>
      <c r="R26" s="33"/>
      <c r="S26" s="64"/>
      <c r="T26" s="33"/>
      <c r="U26" s="64"/>
      <c r="V26" s="33"/>
      <c r="W26" s="76"/>
      <c r="X26" s="301"/>
      <c r="Y26" s="37" t="s">
        <v>45</v>
      </c>
      <c r="Z26" s="38">
        <f>COUNTA(F26:F28,H26:H28,J26:J28,L26:L28,P26:P28,R26:R28,T26:T28,V26:V28)</f>
        <v>0</v>
      </c>
      <c r="AA26" s="31"/>
      <c r="AB26" s="2"/>
      <c r="AC26" s="2"/>
      <c r="AD26" s="1"/>
      <c r="AE26" s="1"/>
      <c r="AF26" s="2"/>
      <c r="AG26" s="225"/>
    </row>
    <row r="27" spans="1:33" ht="12" customHeight="1">
      <c r="A27" s="265"/>
      <c r="B27" s="259"/>
      <c r="C27" s="259"/>
      <c r="D27" s="252"/>
      <c r="E27" s="32">
        <v>3</v>
      </c>
      <c r="F27" s="94"/>
      <c r="G27" s="68"/>
      <c r="H27" s="33"/>
      <c r="I27" s="64"/>
      <c r="J27" s="33"/>
      <c r="K27" s="64"/>
      <c r="L27" s="33"/>
      <c r="M27" s="76"/>
      <c r="N27" s="268"/>
      <c r="O27" s="93">
        <v>3</v>
      </c>
      <c r="P27" s="94"/>
      <c r="Q27" s="33"/>
      <c r="R27" s="33"/>
      <c r="S27" s="64"/>
      <c r="T27" s="33"/>
      <c r="U27" s="64"/>
      <c r="V27" s="33"/>
      <c r="W27" s="76"/>
      <c r="X27" s="301"/>
      <c r="Y27" s="39" t="s">
        <v>32</v>
      </c>
      <c r="Z27" s="40">
        <f>COUNTA(F29,H29,J29,L29,P29,R29,T29,V29)</f>
        <v>0</v>
      </c>
      <c r="AA27" s="31"/>
      <c r="AB27" s="2"/>
      <c r="AC27" s="2"/>
      <c r="AD27" s="1"/>
      <c r="AE27" s="1"/>
      <c r="AF27" s="2"/>
      <c r="AG27" s="225"/>
    </row>
    <row r="28" spans="1:33" ht="12" customHeight="1">
      <c r="A28" s="265"/>
      <c r="B28" s="259"/>
      <c r="C28" s="259"/>
      <c r="D28" s="253"/>
      <c r="E28" s="32" t="s">
        <v>13</v>
      </c>
      <c r="F28" s="94"/>
      <c r="G28" s="68"/>
      <c r="H28" s="33"/>
      <c r="I28" s="64"/>
      <c r="J28" s="33"/>
      <c r="K28" s="64"/>
      <c r="L28" s="33"/>
      <c r="M28" s="76"/>
      <c r="N28" s="269"/>
      <c r="O28" s="93" t="s">
        <v>13</v>
      </c>
      <c r="P28" s="94"/>
      <c r="Q28" s="33"/>
      <c r="R28" s="33"/>
      <c r="S28" s="64"/>
      <c r="T28" s="33"/>
      <c r="U28" s="64"/>
      <c r="V28" s="33"/>
      <c r="W28" s="76"/>
      <c r="X28" s="301"/>
      <c r="Y28" s="43" t="s">
        <v>30</v>
      </c>
      <c r="Z28" s="44">
        <f>COUNTA(AA25:AF29)</f>
        <v>1</v>
      </c>
      <c r="AA28" s="31"/>
      <c r="AB28" s="2"/>
      <c r="AC28" s="2"/>
      <c r="AD28" s="1"/>
      <c r="AE28" s="1"/>
      <c r="AF28" s="2"/>
      <c r="AG28" s="225"/>
    </row>
    <row r="29" spans="1:33" ht="12" customHeight="1" thickBot="1">
      <c r="A29" s="266"/>
      <c r="B29" s="260"/>
      <c r="C29" s="260"/>
      <c r="D29" s="254"/>
      <c r="E29" s="50" t="s">
        <v>12</v>
      </c>
      <c r="F29" s="97"/>
      <c r="G29" s="72"/>
      <c r="H29" s="72"/>
      <c r="I29" s="84"/>
      <c r="J29" s="72"/>
      <c r="K29" s="84"/>
      <c r="L29" s="72"/>
      <c r="M29" s="107"/>
      <c r="N29" s="270"/>
      <c r="O29" s="96" t="s">
        <v>12</v>
      </c>
      <c r="P29" s="97"/>
      <c r="Q29" s="72"/>
      <c r="R29" s="72"/>
      <c r="S29" s="84"/>
      <c r="T29" s="72"/>
      <c r="U29" s="84"/>
      <c r="V29" s="72"/>
      <c r="W29" s="107"/>
      <c r="X29" s="300"/>
      <c r="Y29" s="226" t="s">
        <v>31</v>
      </c>
      <c r="Z29" s="227">
        <f>SUM(Z25:Z28)</f>
        <v>2</v>
      </c>
      <c r="AA29" s="31"/>
      <c r="AB29" s="2"/>
      <c r="AC29" s="75"/>
      <c r="AD29" s="86"/>
      <c r="AE29" s="1"/>
      <c r="AF29" s="2"/>
      <c r="AG29" s="225"/>
    </row>
    <row r="30" spans="1:33" ht="12" customHeight="1">
      <c r="A30" s="240">
        <v>5</v>
      </c>
      <c r="B30" s="258" t="s">
        <v>22</v>
      </c>
      <c r="C30" s="236" t="s">
        <v>117</v>
      </c>
      <c r="D30" s="251" t="s">
        <v>127</v>
      </c>
      <c r="E30" s="24">
        <v>1</v>
      </c>
      <c r="F30" s="217" t="s">
        <v>103</v>
      </c>
      <c r="G30" s="108">
        <v>35136</v>
      </c>
      <c r="H30" s="109" t="s">
        <v>101</v>
      </c>
      <c r="I30" s="48">
        <v>36579</v>
      </c>
      <c r="J30" s="229" t="s">
        <v>98</v>
      </c>
      <c r="K30" s="230">
        <v>37085</v>
      </c>
      <c r="L30" s="109" t="s">
        <v>95</v>
      </c>
      <c r="M30" s="115">
        <v>38269</v>
      </c>
      <c r="N30" s="236" t="str">
        <f>B30</f>
        <v>Estonia</v>
      </c>
      <c r="O30" s="24">
        <v>1</v>
      </c>
      <c r="P30" s="232" t="s">
        <v>112</v>
      </c>
      <c r="Q30" s="108">
        <v>35728</v>
      </c>
      <c r="R30" s="218" t="s">
        <v>109</v>
      </c>
      <c r="S30" s="108">
        <v>36082</v>
      </c>
      <c r="T30" s="218" t="s">
        <v>106</v>
      </c>
      <c r="U30" s="108">
        <v>37154</v>
      </c>
      <c r="V30" s="218" t="s">
        <v>104</v>
      </c>
      <c r="W30" s="205">
        <v>38525</v>
      </c>
      <c r="X30" s="236" t="s">
        <v>114</v>
      </c>
      <c r="Y30" s="30" t="s">
        <v>44</v>
      </c>
      <c r="Z30" s="146">
        <f>COUNTA(F30,H30,J30,L30,P30,R30,T30,V30)</f>
        <v>8</v>
      </c>
      <c r="AA30" s="87" t="s">
        <v>114</v>
      </c>
      <c r="AB30" s="4" t="s">
        <v>55</v>
      </c>
      <c r="AC30" s="16"/>
      <c r="AD30" s="2" t="s">
        <v>55</v>
      </c>
      <c r="AE30" s="4"/>
      <c r="AF30" s="4"/>
      <c r="AG30" s="283" t="str">
        <f>B30</f>
        <v>Estonia</v>
      </c>
    </row>
    <row r="31" spans="1:33" ht="12" customHeight="1">
      <c r="A31" s="241"/>
      <c r="B31" s="259"/>
      <c r="C31" s="237"/>
      <c r="D31" s="252"/>
      <c r="E31" s="32">
        <v>2</v>
      </c>
      <c r="F31" s="36"/>
      <c r="G31" s="66"/>
      <c r="H31" s="65" t="s">
        <v>102</v>
      </c>
      <c r="I31" s="66">
        <v>38526</v>
      </c>
      <c r="J31" s="65" t="s">
        <v>99</v>
      </c>
      <c r="K31" s="66">
        <v>37719</v>
      </c>
      <c r="L31" s="33" t="s">
        <v>96</v>
      </c>
      <c r="M31" s="76">
        <v>38863</v>
      </c>
      <c r="N31" s="237"/>
      <c r="O31" s="32">
        <v>2</v>
      </c>
      <c r="P31" s="94" t="s">
        <v>113</v>
      </c>
      <c r="Q31" s="64">
        <v>35612</v>
      </c>
      <c r="R31" s="180" t="s">
        <v>110</v>
      </c>
      <c r="S31" s="64">
        <v>36522</v>
      </c>
      <c r="T31" s="33" t="s">
        <v>107</v>
      </c>
      <c r="U31" s="64">
        <v>37024</v>
      </c>
      <c r="V31" s="33" t="s">
        <v>105</v>
      </c>
      <c r="W31" s="76">
        <v>38269</v>
      </c>
      <c r="X31" s="237"/>
      <c r="Y31" s="37" t="s">
        <v>45</v>
      </c>
      <c r="Z31" s="38">
        <f>COUNTA(F31:F33,H31:H33,J31:J33,L31:L33,P31:P33,R31:R33,T31:T33,V31:V33)</f>
        <v>11</v>
      </c>
      <c r="AA31" s="5" t="s">
        <v>115</v>
      </c>
      <c r="AB31" s="2" t="s">
        <v>55</v>
      </c>
      <c r="AC31" s="105"/>
      <c r="AD31" s="2" t="s">
        <v>55</v>
      </c>
      <c r="AE31" s="2"/>
      <c r="AF31" s="2"/>
      <c r="AG31" s="284"/>
    </row>
    <row r="32" spans="1:33" ht="12" customHeight="1">
      <c r="A32" s="241"/>
      <c r="B32" s="259"/>
      <c r="C32" s="237"/>
      <c r="D32" s="252"/>
      <c r="E32" s="32">
        <v>3</v>
      </c>
      <c r="F32" s="36"/>
      <c r="G32" s="88"/>
      <c r="H32" s="209"/>
      <c r="I32" s="66"/>
      <c r="J32" s="65" t="s">
        <v>100</v>
      </c>
      <c r="K32" s="66">
        <v>37584</v>
      </c>
      <c r="L32" s="33" t="s">
        <v>97</v>
      </c>
      <c r="M32" s="76">
        <v>38154</v>
      </c>
      <c r="N32" s="237"/>
      <c r="O32" s="32">
        <v>3</v>
      </c>
      <c r="P32" s="94"/>
      <c r="Q32" s="33"/>
      <c r="R32" s="33" t="s">
        <v>111</v>
      </c>
      <c r="S32" s="64">
        <v>36637</v>
      </c>
      <c r="T32" s="33" t="s">
        <v>108</v>
      </c>
      <c r="U32" s="64">
        <v>37003</v>
      </c>
      <c r="V32" s="33"/>
      <c r="W32" s="67"/>
      <c r="X32" s="237"/>
      <c r="Y32" s="39" t="s">
        <v>32</v>
      </c>
      <c r="Z32" s="40">
        <f>COUNTA(F34,H34,J34,L34,P34,R34,T34,V34)</f>
        <v>0</v>
      </c>
      <c r="AA32" s="5" t="s">
        <v>116</v>
      </c>
      <c r="AB32" s="2"/>
      <c r="AC32" s="2"/>
      <c r="AD32" s="2"/>
      <c r="AE32" s="2"/>
      <c r="AF32" s="2"/>
      <c r="AG32" s="284"/>
    </row>
    <row r="33" spans="1:33" ht="12" customHeight="1">
      <c r="A33" s="242"/>
      <c r="B33" s="259"/>
      <c r="C33" s="238"/>
      <c r="D33" s="253"/>
      <c r="E33" s="32" t="s">
        <v>13</v>
      </c>
      <c r="F33" s="70"/>
      <c r="G33" s="68"/>
      <c r="H33" s="65"/>
      <c r="I33" s="66"/>
      <c r="J33" s="82"/>
      <c r="K33" s="81"/>
      <c r="L33" s="68"/>
      <c r="M33" s="69"/>
      <c r="N33" s="238"/>
      <c r="O33" s="32" t="s">
        <v>13</v>
      </c>
      <c r="P33" s="95"/>
      <c r="Q33" s="68"/>
      <c r="R33" s="68"/>
      <c r="S33" s="68"/>
      <c r="T33" s="68"/>
      <c r="U33" s="68"/>
      <c r="V33" s="68"/>
      <c r="W33" s="69"/>
      <c r="X33" s="238"/>
      <c r="Y33" s="43" t="s">
        <v>30</v>
      </c>
      <c r="Z33" s="44">
        <f>COUNTA(AA30:AF34)</f>
        <v>9</v>
      </c>
      <c r="AA33" s="5" t="s">
        <v>55</v>
      </c>
      <c r="AB33" s="2"/>
      <c r="AC33" s="2"/>
      <c r="AD33" s="2"/>
      <c r="AE33" s="2"/>
      <c r="AF33" s="2"/>
      <c r="AG33" s="285"/>
    </row>
    <row r="34" spans="1:33" ht="12" customHeight="1" thickBot="1">
      <c r="A34" s="243"/>
      <c r="B34" s="260"/>
      <c r="C34" s="239"/>
      <c r="D34" s="254"/>
      <c r="E34" s="50" t="s">
        <v>12</v>
      </c>
      <c r="F34" s="71"/>
      <c r="G34" s="72"/>
      <c r="H34" s="72"/>
      <c r="I34" s="72"/>
      <c r="J34" s="72"/>
      <c r="K34" s="72"/>
      <c r="L34" s="72"/>
      <c r="M34" s="73"/>
      <c r="N34" s="239"/>
      <c r="O34" s="50" t="s">
        <v>12</v>
      </c>
      <c r="P34" s="97"/>
      <c r="Q34" s="72"/>
      <c r="R34" s="72"/>
      <c r="S34" s="72"/>
      <c r="T34" s="72"/>
      <c r="U34" s="72"/>
      <c r="V34" s="72"/>
      <c r="W34" s="73"/>
      <c r="X34" s="239"/>
      <c r="Y34" s="148" t="s">
        <v>31</v>
      </c>
      <c r="Z34" s="147">
        <f>SUM(Z30:Z33)</f>
        <v>28</v>
      </c>
      <c r="AA34" s="5" t="s">
        <v>55</v>
      </c>
      <c r="AB34" s="2"/>
      <c r="AC34" s="75"/>
      <c r="AD34" s="75"/>
      <c r="AE34" s="2"/>
      <c r="AF34" s="2"/>
      <c r="AG34" s="286"/>
    </row>
    <row r="35" spans="1:33" ht="12" customHeight="1" hidden="1">
      <c r="A35" s="240">
        <v>5</v>
      </c>
      <c r="B35" s="258" t="s">
        <v>23</v>
      </c>
      <c r="C35" s="236" t="s">
        <v>132</v>
      </c>
      <c r="D35" s="244" t="s">
        <v>126</v>
      </c>
      <c r="E35" s="90">
        <v>1</v>
      </c>
      <c r="F35" s="91"/>
      <c r="G35" s="156"/>
      <c r="H35" s="60"/>
      <c r="I35" s="59"/>
      <c r="J35" s="60"/>
      <c r="K35" s="59"/>
      <c r="L35" s="60"/>
      <c r="M35" s="61"/>
      <c r="N35" s="236" t="str">
        <f>B35</f>
        <v>France</v>
      </c>
      <c r="O35" s="24">
        <v>1</v>
      </c>
      <c r="P35" s="125"/>
      <c r="Q35" s="26"/>
      <c r="R35" s="25"/>
      <c r="S35" s="26"/>
      <c r="T35" s="25"/>
      <c r="U35" s="26"/>
      <c r="V35" s="25"/>
      <c r="W35" s="27"/>
      <c r="X35" s="283"/>
      <c r="Y35" s="30" t="s">
        <v>44</v>
      </c>
      <c r="Z35" s="146">
        <f>COUNTA(F35,H35,J35,L35,P35,R35,T35,V35)</f>
        <v>0</v>
      </c>
      <c r="AA35" s="211"/>
      <c r="AB35" s="4"/>
      <c r="AC35" s="2"/>
      <c r="AD35" s="1"/>
      <c r="AE35" s="63"/>
      <c r="AF35" s="206"/>
      <c r="AG35" s="283" t="str">
        <f>B35</f>
        <v>France</v>
      </c>
    </row>
    <row r="36" spans="1:33" ht="12" customHeight="1" hidden="1">
      <c r="A36" s="241"/>
      <c r="B36" s="259"/>
      <c r="C36" s="237"/>
      <c r="D36" s="245"/>
      <c r="E36" s="93">
        <v>2</v>
      </c>
      <c r="F36" s="99"/>
      <c r="G36" s="66"/>
      <c r="H36" s="65"/>
      <c r="I36" s="66"/>
      <c r="J36" s="65"/>
      <c r="K36" s="66"/>
      <c r="L36" s="33"/>
      <c r="M36" s="76"/>
      <c r="N36" s="237"/>
      <c r="O36" s="32">
        <v>2</v>
      </c>
      <c r="P36" s="94"/>
      <c r="Q36" s="64"/>
      <c r="R36" s="33"/>
      <c r="S36" s="64"/>
      <c r="T36" s="150"/>
      <c r="U36" s="64"/>
      <c r="V36" s="33"/>
      <c r="W36" s="76"/>
      <c r="X36" s="284"/>
      <c r="Y36" s="37" t="s">
        <v>45</v>
      </c>
      <c r="Z36" s="38">
        <f>COUNTA(F36:F38,H36:H38,J36:J38,L36:L38,P36:P38,R36:R38,T36:T38,V36:V38)</f>
        <v>0</v>
      </c>
      <c r="AA36" s="31"/>
      <c r="AB36" s="2"/>
      <c r="AC36" s="2"/>
      <c r="AD36" s="1"/>
      <c r="AE36" s="1"/>
      <c r="AF36" s="187"/>
      <c r="AG36" s="284"/>
    </row>
    <row r="37" spans="1:33" ht="12" customHeight="1" hidden="1">
      <c r="A37" s="241"/>
      <c r="B37" s="259"/>
      <c r="C37" s="237"/>
      <c r="D37" s="245"/>
      <c r="E37" s="93">
        <v>3</v>
      </c>
      <c r="F37" s="99"/>
      <c r="G37" s="66"/>
      <c r="H37" s="65"/>
      <c r="I37" s="66"/>
      <c r="J37" s="65"/>
      <c r="K37" s="66"/>
      <c r="L37" s="180"/>
      <c r="M37" s="76"/>
      <c r="N37" s="237"/>
      <c r="O37" s="32">
        <v>3</v>
      </c>
      <c r="P37" s="94"/>
      <c r="Q37" s="33"/>
      <c r="R37" s="150"/>
      <c r="S37" s="64"/>
      <c r="T37" s="33"/>
      <c r="U37" s="64"/>
      <c r="V37" s="33"/>
      <c r="W37" s="67"/>
      <c r="X37" s="284"/>
      <c r="Y37" s="39" t="s">
        <v>32</v>
      </c>
      <c r="Z37" s="40">
        <f>COUNTA(F39,H39,J39,L39,P39,R39,T39,V39)</f>
        <v>0</v>
      </c>
      <c r="AA37" s="31"/>
      <c r="AB37" s="2"/>
      <c r="AC37" s="2"/>
      <c r="AD37" s="2"/>
      <c r="AE37" s="2"/>
      <c r="AF37" s="187"/>
      <c r="AG37" s="284"/>
    </row>
    <row r="38" spans="1:33" ht="12" customHeight="1" hidden="1">
      <c r="A38" s="242"/>
      <c r="B38" s="259"/>
      <c r="C38" s="238"/>
      <c r="D38" s="246"/>
      <c r="E38" s="32" t="s">
        <v>13</v>
      </c>
      <c r="F38" s="100"/>
      <c r="G38" s="81"/>
      <c r="H38" s="82"/>
      <c r="I38" s="81"/>
      <c r="J38" s="82"/>
      <c r="K38" s="81"/>
      <c r="L38" s="82"/>
      <c r="M38" s="69"/>
      <c r="N38" s="238"/>
      <c r="O38" s="32" t="s">
        <v>13</v>
      </c>
      <c r="P38" s="95"/>
      <c r="Q38" s="68"/>
      <c r="R38" s="68"/>
      <c r="S38" s="68"/>
      <c r="T38" s="68"/>
      <c r="U38" s="68"/>
      <c r="V38" s="68"/>
      <c r="W38" s="69"/>
      <c r="X38" s="285"/>
      <c r="Y38" s="43" t="s">
        <v>30</v>
      </c>
      <c r="Z38" s="44">
        <f>COUNTA(AA35:AF39)</f>
        <v>0</v>
      </c>
      <c r="AA38" s="31"/>
      <c r="AB38" s="2"/>
      <c r="AC38" s="2"/>
      <c r="AD38" s="2"/>
      <c r="AE38" s="2"/>
      <c r="AF38" s="187"/>
      <c r="AG38" s="285"/>
    </row>
    <row r="39" spans="1:33" ht="12" customHeight="1" hidden="1" thickBot="1">
      <c r="A39" s="243"/>
      <c r="B39" s="260"/>
      <c r="C39" s="239"/>
      <c r="D39" s="247"/>
      <c r="E39" s="96" t="s">
        <v>12</v>
      </c>
      <c r="F39" s="101"/>
      <c r="G39" s="102"/>
      <c r="H39" s="103"/>
      <c r="I39" s="102"/>
      <c r="J39" s="103"/>
      <c r="K39" s="102"/>
      <c r="L39" s="72"/>
      <c r="M39" s="73"/>
      <c r="N39" s="239"/>
      <c r="O39" s="50" t="s">
        <v>12</v>
      </c>
      <c r="P39" s="97"/>
      <c r="Q39" s="72"/>
      <c r="R39" s="72"/>
      <c r="S39" s="72"/>
      <c r="T39" s="72"/>
      <c r="U39" s="72"/>
      <c r="V39" s="72"/>
      <c r="W39" s="73"/>
      <c r="X39" s="286"/>
      <c r="Y39" s="148" t="s">
        <v>31</v>
      </c>
      <c r="Z39" s="147">
        <f>SUM(Z35:Z38)</f>
        <v>0</v>
      </c>
      <c r="AA39" s="89"/>
      <c r="AB39" s="75"/>
      <c r="AC39" s="75"/>
      <c r="AD39" s="75"/>
      <c r="AE39" s="75"/>
      <c r="AF39" s="188"/>
      <c r="AG39" s="286"/>
    </row>
    <row r="40" spans="1:33" ht="12" customHeight="1" hidden="1">
      <c r="A40" s="240"/>
      <c r="B40" s="258" t="s">
        <v>52</v>
      </c>
      <c r="C40" s="236"/>
      <c r="D40" s="244"/>
      <c r="E40" s="24">
        <v>1</v>
      </c>
      <c r="F40" s="77"/>
      <c r="G40" s="156"/>
      <c r="H40" s="65"/>
      <c r="I40" s="66"/>
      <c r="J40" s="60"/>
      <c r="K40" s="59"/>
      <c r="L40" s="114"/>
      <c r="M40" s="132"/>
      <c r="N40" s="236" t="str">
        <f>B40</f>
        <v>Germany</v>
      </c>
      <c r="O40" s="24">
        <v>1</v>
      </c>
      <c r="P40" s="125"/>
      <c r="Q40" s="25"/>
      <c r="R40" s="25"/>
      <c r="S40" s="25"/>
      <c r="T40" s="25"/>
      <c r="U40" s="26"/>
      <c r="V40" s="25"/>
      <c r="W40" s="27"/>
      <c r="X40" s="236"/>
      <c r="Y40" s="30" t="s">
        <v>44</v>
      </c>
      <c r="Z40" s="146">
        <f>COUNTA(F40,H40,J40,L40,P40,R40,T40,V40)</f>
        <v>0</v>
      </c>
      <c r="AA40" s="62"/>
      <c r="AB40" s="4"/>
      <c r="AC40" s="144"/>
      <c r="AD40" s="2"/>
      <c r="AE40" s="140"/>
      <c r="AF40" s="4"/>
      <c r="AG40" s="283" t="str">
        <f>B40</f>
        <v>Germany</v>
      </c>
    </row>
    <row r="41" spans="1:33" ht="12" customHeight="1" hidden="1">
      <c r="A41" s="241"/>
      <c r="B41" s="259"/>
      <c r="C41" s="237"/>
      <c r="D41" s="245"/>
      <c r="E41" s="32">
        <v>2</v>
      </c>
      <c r="F41" s="77"/>
      <c r="G41" s="66"/>
      <c r="H41" s="68"/>
      <c r="I41" s="81"/>
      <c r="J41" s="65"/>
      <c r="K41" s="66"/>
      <c r="L41" s="47"/>
      <c r="M41" s="133"/>
      <c r="N41" s="237"/>
      <c r="O41" s="32">
        <v>2</v>
      </c>
      <c r="P41" s="94"/>
      <c r="Q41" s="33"/>
      <c r="R41" s="33"/>
      <c r="S41" s="33"/>
      <c r="T41" s="33"/>
      <c r="U41" s="33"/>
      <c r="V41" s="33"/>
      <c r="W41" s="67"/>
      <c r="X41" s="237"/>
      <c r="Y41" s="37" t="s">
        <v>45</v>
      </c>
      <c r="Z41" s="38">
        <f>COUNTA(F41:F43,H41:H43,J41:J43,L41:L43,P41:P43,R41:R43,T41:T43,V41:V43)</f>
        <v>0</v>
      </c>
      <c r="AA41" s="106"/>
      <c r="AB41" s="2"/>
      <c r="AC41" s="2"/>
      <c r="AD41" s="144"/>
      <c r="AE41" s="1"/>
      <c r="AF41" s="2"/>
      <c r="AG41" s="284"/>
    </row>
    <row r="42" spans="1:33" ht="12" customHeight="1" hidden="1">
      <c r="A42" s="241"/>
      <c r="B42" s="259"/>
      <c r="C42" s="237"/>
      <c r="D42" s="245"/>
      <c r="E42" s="32">
        <v>3</v>
      </c>
      <c r="F42" s="36"/>
      <c r="G42" s="66"/>
      <c r="H42" s="65"/>
      <c r="I42" s="66"/>
      <c r="J42" s="65"/>
      <c r="K42" s="66"/>
      <c r="L42" s="33"/>
      <c r="M42" s="67"/>
      <c r="N42" s="237"/>
      <c r="O42" s="32">
        <v>3</v>
      </c>
      <c r="P42" s="94"/>
      <c r="Q42" s="33"/>
      <c r="R42" s="33"/>
      <c r="S42" s="33"/>
      <c r="T42" s="33"/>
      <c r="U42" s="33"/>
      <c r="V42" s="33"/>
      <c r="W42" s="67"/>
      <c r="X42" s="237"/>
      <c r="Y42" s="39" t="s">
        <v>32</v>
      </c>
      <c r="Z42" s="40">
        <f>COUNTA(F44,H44,J44,L44,P44,R44,T44,V44)</f>
        <v>0</v>
      </c>
      <c r="AA42" s="106"/>
      <c r="AB42" s="2"/>
      <c r="AC42" s="2"/>
      <c r="AD42" s="105"/>
      <c r="AE42" s="1"/>
      <c r="AF42" s="7"/>
      <c r="AG42" s="284"/>
    </row>
    <row r="43" spans="1:33" ht="12" customHeight="1" hidden="1">
      <c r="A43" s="242"/>
      <c r="B43" s="259"/>
      <c r="C43" s="238"/>
      <c r="D43" s="246"/>
      <c r="E43" s="32" t="s">
        <v>13</v>
      </c>
      <c r="F43" s="70"/>
      <c r="G43" s="68"/>
      <c r="H43" s="68"/>
      <c r="I43" s="68"/>
      <c r="J43" s="82"/>
      <c r="K43" s="81"/>
      <c r="L43" s="68"/>
      <c r="M43" s="69"/>
      <c r="N43" s="238"/>
      <c r="O43" s="32" t="s">
        <v>13</v>
      </c>
      <c r="P43" s="95"/>
      <c r="Q43" s="68"/>
      <c r="R43" s="68"/>
      <c r="S43" s="68"/>
      <c r="T43" s="68"/>
      <c r="U43" s="68"/>
      <c r="V43" s="68"/>
      <c r="W43" s="69"/>
      <c r="X43" s="238"/>
      <c r="Y43" s="43" t="s">
        <v>30</v>
      </c>
      <c r="Z43" s="44">
        <f>COUNTA(AA40:AF44)</f>
        <v>0</v>
      </c>
      <c r="AA43" s="106"/>
      <c r="AB43" s="2"/>
      <c r="AC43" s="2"/>
      <c r="AD43" s="1"/>
      <c r="AE43" s="1"/>
      <c r="AF43" s="7"/>
      <c r="AG43" s="285"/>
    </row>
    <row r="44" spans="1:33" ht="12" customHeight="1" hidden="1" thickBot="1">
      <c r="A44" s="243"/>
      <c r="B44" s="260"/>
      <c r="C44" s="239"/>
      <c r="D44" s="247"/>
      <c r="E44" s="50" t="s">
        <v>12</v>
      </c>
      <c r="F44" s="71"/>
      <c r="G44" s="72"/>
      <c r="H44" s="72"/>
      <c r="I44" s="72"/>
      <c r="J44" s="72"/>
      <c r="K44" s="72"/>
      <c r="L44" s="72"/>
      <c r="M44" s="73"/>
      <c r="N44" s="239"/>
      <c r="O44" s="50" t="s">
        <v>12</v>
      </c>
      <c r="P44" s="97"/>
      <c r="Q44" s="72"/>
      <c r="R44" s="72"/>
      <c r="S44" s="72"/>
      <c r="T44" s="72"/>
      <c r="U44" s="72"/>
      <c r="V44" s="72"/>
      <c r="W44" s="73"/>
      <c r="X44" s="239"/>
      <c r="Y44" s="148" t="s">
        <v>31</v>
      </c>
      <c r="Z44" s="147">
        <f>SUM(Z40:Z43)</f>
        <v>0</v>
      </c>
      <c r="AA44" s="172"/>
      <c r="AB44" s="104"/>
      <c r="AC44" s="104"/>
      <c r="AD44" s="75"/>
      <c r="AE44" s="75"/>
      <c r="AF44" s="104"/>
      <c r="AG44" s="286"/>
    </row>
    <row r="45" spans="1:33" ht="12" customHeight="1">
      <c r="A45" s="240">
        <v>6</v>
      </c>
      <c r="B45" s="258" t="s">
        <v>53</v>
      </c>
      <c r="C45" s="255" t="s">
        <v>119</v>
      </c>
      <c r="D45" s="248" t="s">
        <v>128</v>
      </c>
      <c r="E45" s="24">
        <v>1</v>
      </c>
      <c r="F45" s="58"/>
      <c r="G45" s="156"/>
      <c r="H45" s="157"/>
      <c r="I45" s="156"/>
      <c r="J45" s="157"/>
      <c r="K45" s="156"/>
      <c r="L45" s="157" t="s">
        <v>118</v>
      </c>
      <c r="M45" s="61">
        <v>38707</v>
      </c>
      <c r="N45" s="236" t="str">
        <f>B45</f>
        <v>Hungary</v>
      </c>
      <c r="O45" s="24">
        <v>1</v>
      </c>
      <c r="P45" s="91"/>
      <c r="Q45" s="156"/>
      <c r="R45" s="157" t="s">
        <v>121</v>
      </c>
      <c r="S45" s="156">
        <v>36469</v>
      </c>
      <c r="T45" s="157" t="s">
        <v>120</v>
      </c>
      <c r="U45" s="156">
        <v>37311</v>
      </c>
      <c r="V45" s="134"/>
      <c r="W45" s="61"/>
      <c r="X45" s="255" t="s">
        <v>122</v>
      </c>
      <c r="Y45" s="30" t="s">
        <v>44</v>
      </c>
      <c r="Z45" s="182">
        <f>COUNTA(F45,H45,J45,L45,P45,R45,T45,V45)</f>
        <v>3</v>
      </c>
      <c r="AA45" s="3"/>
      <c r="AB45" s="92"/>
      <c r="AC45" s="92"/>
      <c r="AD45" s="92" t="s">
        <v>122</v>
      </c>
      <c r="AE45" s="92"/>
      <c r="AF45" s="92"/>
      <c r="AG45" s="283" t="str">
        <f>B45</f>
        <v>Hungary</v>
      </c>
    </row>
    <row r="46" spans="1:33" ht="12" customHeight="1">
      <c r="A46" s="241"/>
      <c r="B46" s="259"/>
      <c r="C46" s="256"/>
      <c r="D46" s="249"/>
      <c r="E46" s="32">
        <v>2</v>
      </c>
      <c r="F46" s="110"/>
      <c r="G46" s="66"/>
      <c r="H46" s="65"/>
      <c r="I46" s="66"/>
      <c r="J46" s="65"/>
      <c r="K46" s="66"/>
      <c r="L46" s="65"/>
      <c r="M46" s="78"/>
      <c r="N46" s="237"/>
      <c r="O46" s="32">
        <v>2</v>
      </c>
      <c r="P46" s="98"/>
      <c r="Q46" s="66"/>
      <c r="R46" s="65"/>
      <c r="S46" s="66"/>
      <c r="T46" s="65"/>
      <c r="U46" s="66"/>
      <c r="V46" s="65"/>
      <c r="W46" s="78"/>
      <c r="X46" s="256"/>
      <c r="Y46" s="37" t="s">
        <v>45</v>
      </c>
      <c r="Z46" s="38">
        <f>COUNTA(F46:F48,H46:H48,J46:J48,L46:L48,P46:P48,R46:R48,T46:T48,V46:V48)</f>
        <v>0</v>
      </c>
      <c r="AA46" s="17"/>
      <c r="AB46" s="16"/>
      <c r="AC46" s="16"/>
      <c r="AD46" s="16"/>
      <c r="AE46" s="16"/>
      <c r="AF46" s="16"/>
      <c r="AG46" s="284"/>
    </row>
    <row r="47" spans="1:33" ht="12" customHeight="1">
      <c r="A47" s="241"/>
      <c r="B47" s="259"/>
      <c r="C47" s="256"/>
      <c r="D47" s="249"/>
      <c r="E47" s="32">
        <v>3</v>
      </c>
      <c r="F47" s="77"/>
      <c r="G47" s="66"/>
      <c r="H47" s="82"/>
      <c r="I47" s="81"/>
      <c r="J47" s="65"/>
      <c r="K47" s="66"/>
      <c r="L47" s="65"/>
      <c r="M47" s="76"/>
      <c r="N47" s="237"/>
      <c r="O47" s="32">
        <v>3</v>
      </c>
      <c r="P47" s="98"/>
      <c r="Q47" s="66"/>
      <c r="R47" s="65"/>
      <c r="S47" s="66"/>
      <c r="T47" s="65"/>
      <c r="U47" s="66"/>
      <c r="V47" s="65"/>
      <c r="W47" s="78"/>
      <c r="X47" s="256"/>
      <c r="Y47" s="39" t="s">
        <v>32</v>
      </c>
      <c r="Z47" s="40">
        <f>COUNTA(F49:F49,H49:H49,J49:J49,L49:L49,P49:P49,R49:R49,T49:T49,V49:V49)</f>
        <v>0</v>
      </c>
      <c r="AA47" s="17"/>
      <c r="AB47" s="16"/>
      <c r="AC47" s="16"/>
      <c r="AD47" s="2"/>
      <c r="AE47" s="16"/>
      <c r="AF47" s="16"/>
      <c r="AG47" s="284"/>
    </row>
    <row r="48" spans="1:33" ht="12" customHeight="1">
      <c r="A48" s="242"/>
      <c r="B48" s="259"/>
      <c r="C48" s="256"/>
      <c r="D48" s="249"/>
      <c r="E48" s="32" t="s">
        <v>13</v>
      </c>
      <c r="F48" s="111"/>
      <c r="G48" s="81"/>
      <c r="H48" s="177"/>
      <c r="I48" s="64"/>
      <c r="J48" s="112"/>
      <c r="K48" s="66"/>
      <c r="L48" s="65"/>
      <c r="M48" s="76"/>
      <c r="N48" s="238"/>
      <c r="O48" s="32" t="s">
        <v>13</v>
      </c>
      <c r="P48" s="111"/>
      <c r="Q48" s="81"/>
      <c r="R48" s="82"/>
      <c r="S48" s="81"/>
      <c r="T48" s="65"/>
      <c r="U48" s="66"/>
      <c r="V48" s="82"/>
      <c r="W48" s="83"/>
      <c r="X48" s="256"/>
      <c r="Y48" s="43" t="s">
        <v>30</v>
      </c>
      <c r="Z48" s="44">
        <f>COUNTA(AA45:AF49)</f>
        <v>1</v>
      </c>
      <c r="AA48" s="17"/>
      <c r="AB48" s="16"/>
      <c r="AC48" s="16"/>
      <c r="AD48" s="16"/>
      <c r="AE48" s="16"/>
      <c r="AF48" s="16"/>
      <c r="AG48" s="285"/>
    </row>
    <row r="49" spans="1:33" ht="12" customHeight="1" thickBot="1">
      <c r="A49" s="243"/>
      <c r="B49" s="260"/>
      <c r="C49" s="257"/>
      <c r="D49" s="250"/>
      <c r="E49" s="50" t="s">
        <v>12</v>
      </c>
      <c r="F49" s="97"/>
      <c r="G49" s="72"/>
      <c r="H49" s="103"/>
      <c r="I49" s="102"/>
      <c r="J49" s="103"/>
      <c r="K49" s="102"/>
      <c r="L49" s="103"/>
      <c r="M49" s="107"/>
      <c r="N49" s="239"/>
      <c r="O49" s="50" t="s">
        <v>12</v>
      </c>
      <c r="P49" s="97"/>
      <c r="Q49" s="72"/>
      <c r="R49" s="72"/>
      <c r="S49" s="72"/>
      <c r="T49" s="72"/>
      <c r="U49" s="84"/>
      <c r="V49" s="72"/>
      <c r="W49" s="73"/>
      <c r="X49" s="257"/>
      <c r="Y49" s="181" t="s">
        <v>31</v>
      </c>
      <c r="Z49" s="183">
        <f>SUM(Z45:Z48)</f>
        <v>4</v>
      </c>
      <c r="AA49" s="18"/>
      <c r="AB49" s="19"/>
      <c r="AC49" s="19"/>
      <c r="AD49" s="19"/>
      <c r="AE49" s="19"/>
      <c r="AF49" s="19"/>
      <c r="AG49" s="286"/>
    </row>
    <row r="50" spans="1:33" ht="12" customHeight="1">
      <c r="A50" s="240">
        <v>7</v>
      </c>
      <c r="B50" s="258" t="s">
        <v>24</v>
      </c>
      <c r="C50" s="255" t="s">
        <v>133</v>
      </c>
      <c r="D50" s="248" t="s">
        <v>134</v>
      </c>
      <c r="E50" s="24">
        <v>1</v>
      </c>
      <c r="F50" s="58" t="s">
        <v>123</v>
      </c>
      <c r="G50" s="156">
        <v>35782</v>
      </c>
      <c r="H50" s="213" t="s">
        <v>124</v>
      </c>
      <c r="I50" s="156">
        <v>36884</v>
      </c>
      <c r="J50" s="157" t="s">
        <v>125</v>
      </c>
      <c r="K50" s="156">
        <v>37404</v>
      </c>
      <c r="L50" s="157"/>
      <c r="M50" s="61"/>
      <c r="N50" s="236" t="str">
        <f>B50</f>
        <v>Italy</v>
      </c>
      <c r="O50" s="24">
        <v>1</v>
      </c>
      <c r="P50" s="91"/>
      <c r="Q50" s="156"/>
      <c r="R50" s="157"/>
      <c r="S50" s="156"/>
      <c r="T50" s="157"/>
      <c r="U50" s="156"/>
      <c r="V50" s="134"/>
      <c r="W50" s="61"/>
      <c r="X50" s="255"/>
      <c r="Y50" s="30" t="s">
        <v>44</v>
      </c>
      <c r="Z50" s="182">
        <f>COUNTA(F50,H50,J50,L50,P50,R50,T50,V50)</f>
        <v>3</v>
      </c>
      <c r="AA50" s="3" t="s">
        <v>55</v>
      </c>
      <c r="AB50" s="92"/>
      <c r="AC50" s="92"/>
      <c r="AD50" s="92"/>
      <c r="AE50" s="92"/>
      <c r="AF50" s="92"/>
      <c r="AG50" s="283" t="str">
        <f>B50</f>
        <v>Italy</v>
      </c>
    </row>
    <row r="51" spans="1:33" ht="12" customHeight="1">
      <c r="A51" s="241"/>
      <c r="B51" s="259"/>
      <c r="C51" s="256"/>
      <c r="D51" s="249"/>
      <c r="E51" s="32">
        <v>2</v>
      </c>
      <c r="F51" s="110"/>
      <c r="G51" s="66"/>
      <c r="H51" s="65" t="s">
        <v>290</v>
      </c>
      <c r="I51" s="66">
        <v>35883</v>
      </c>
      <c r="J51" s="65"/>
      <c r="K51" s="66"/>
      <c r="L51" s="65"/>
      <c r="M51" s="78"/>
      <c r="N51" s="237"/>
      <c r="O51" s="32">
        <v>2</v>
      </c>
      <c r="P51" s="98"/>
      <c r="Q51" s="66"/>
      <c r="R51" s="65"/>
      <c r="S51" s="66"/>
      <c r="T51" s="65"/>
      <c r="U51" s="66"/>
      <c r="V51" s="65"/>
      <c r="W51" s="78"/>
      <c r="X51" s="256"/>
      <c r="Y51" s="37" t="s">
        <v>45</v>
      </c>
      <c r="Z51" s="38">
        <f>COUNTA(F51:F53,H51:H53,J51:J53,L51:L53,P51:P53,R51:R53,T51:T53,V51:V53)</f>
        <v>1</v>
      </c>
      <c r="AA51" s="17"/>
      <c r="AB51" s="16"/>
      <c r="AC51" s="16"/>
      <c r="AD51" s="16"/>
      <c r="AE51" s="16"/>
      <c r="AF51" s="16"/>
      <c r="AG51" s="284"/>
    </row>
    <row r="52" spans="1:33" ht="12" customHeight="1">
      <c r="A52" s="241"/>
      <c r="B52" s="259"/>
      <c r="C52" s="256"/>
      <c r="D52" s="249"/>
      <c r="E52" s="32">
        <v>3</v>
      </c>
      <c r="F52" s="77"/>
      <c r="G52" s="66"/>
      <c r="H52" s="82"/>
      <c r="I52" s="81"/>
      <c r="J52" s="65"/>
      <c r="K52" s="66"/>
      <c r="L52" s="65"/>
      <c r="M52" s="76"/>
      <c r="N52" s="237"/>
      <c r="O52" s="32">
        <v>3</v>
      </c>
      <c r="P52" s="98"/>
      <c r="Q52" s="66"/>
      <c r="R52" s="65"/>
      <c r="S52" s="66"/>
      <c r="T52" s="65"/>
      <c r="U52" s="66"/>
      <c r="V52" s="65"/>
      <c r="W52" s="78"/>
      <c r="X52" s="256"/>
      <c r="Y52" s="39" t="s">
        <v>32</v>
      </c>
      <c r="Z52" s="40">
        <f>COUNTA(F54:F54,H54:H54,J54:J54,L54:L54,P54:P54,R54:R54,T54:T54,V54:V54)</f>
        <v>0</v>
      </c>
      <c r="AA52" s="17"/>
      <c r="AB52" s="16"/>
      <c r="AC52" s="16"/>
      <c r="AD52" s="2"/>
      <c r="AE52" s="16"/>
      <c r="AF52" s="16"/>
      <c r="AG52" s="284"/>
    </row>
    <row r="53" spans="1:33" ht="12" customHeight="1">
      <c r="A53" s="242"/>
      <c r="B53" s="259"/>
      <c r="C53" s="256"/>
      <c r="D53" s="249"/>
      <c r="E53" s="32" t="s">
        <v>13</v>
      </c>
      <c r="F53" s="111"/>
      <c r="G53" s="81"/>
      <c r="H53" s="177"/>
      <c r="I53" s="64"/>
      <c r="J53" s="112"/>
      <c r="K53" s="66"/>
      <c r="L53" s="65"/>
      <c r="M53" s="76"/>
      <c r="N53" s="238"/>
      <c r="O53" s="32" t="s">
        <v>13</v>
      </c>
      <c r="P53" s="111"/>
      <c r="Q53" s="81"/>
      <c r="R53" s="82"/>
      <c r="S53" s="81"/>
      <c r="T53" s="65"/>
      <c r="U53" s="66"/>
      <c r="V53" s="82"/>
      <c r="W53" s="83"/>
      <c r="X53" s="256"/>
      <c r="Y53" s="43" t="s">
        <v>30</v>
      </c>
      <c r="Z53" s="44">
        <f>COUNTA(AA50:AF54)</f>
        <v>1</v>
      </c>
      <c r="AA53" s="17"/>
      <c r="AB53" s="16"/>
      <c r="AC53" s="16"/>
      <c r="AD53" s="16"/>
      <c r="AE53" s="16"/>
      <c r="AF53" s="16"/>
      <c r="AG53" s="285"/>
    </row>
    <row r="54" spans="1:33" ht="12" customHeight="1" thickBot="1">
      <c r="A54" s="243"/>
      <c r="B54" s="260"/>
      <c r="C54" s="257"/>
      <c r="D54" s="250"/>
      <c r="E54" s="50" t="s">
        <v>12</v>
      </c>
      <c r="F54" s="97"/>
      <c r="G54" s="72"/>
      <c r="H54" s="103"/>
      <c r="I54" s="102"/>
      <c r="J54" s="103"/>
      <c r="K54" s="102"/>
      <c r="L54" s="103"/>
      <c r="M54" s="107"/>
      <c r="N54" s="239"/>
      <c r="O54" s="50" t="s">
        <v>12</v>
      </c>
      <c r="P54" s="97"/>
      <c r="Q54" s="72"/>
      <c r="R54" s="72"/>
      <c r="S54" s="72"/>
      <c r="T54" s="72"/>
      <c r="U54" s="84"/>
      <c r="V54" s="72"/>
      <c r="W54" s="73"/>
      <c r="X54" s="257"/>
      <c r="Y54" s="181" t="s">
        <v>31</v>
      </c>
      <c r="Z54" s="183">
        <f>SUM(Z50:Z53)</f>
        <v>5</v>
      </c>
      <c r="AA54" s="17"/>
      <c r="AB54" s="16"/>
      <c r="AC54" s="19"/>
      <c r="AD54" s="19"/>
      <c r="AE54" s="16"/>
      <c r="AF54" s="16"/>
      <c r="AG54" s="286"/>
    </row>
    <row r="55" spans="1:33" ht="12" customHeight="1">
      <c r="A55" s="240">
        <v>8</v>
      </c>
      <c r="B55" s="258" t="s">
        <v>21</v>
      </c>
      <c r="C55" s="255" t="s">
        <v>138</v>
      </c>
      <c r="D55" s="248" t="s">
        <v>135</v>
      </c>
      <c r="E55" s="24">
        <v>1</v>
      </c>
      <c r="F55" s="58" t="s">
        <v>151</v>
      </c>
      <c r="G55" s="59">
        <v>35016</v>
      </c>
      <c r="H55" s="60" t="s">
        <v>148</v>
      </c>
      <c r="I55" s="59">
        <v>35843</v>
      </c>
      <c r="J55" s="60" t="s">
        <v>145</v>
      </c>
      <c r="K55" s="59">
        <v>37596</v>
      </c>
      <c r="L55" s="60" t="s">
        <v>142</v>
      </c>
      <c r="M55" s="61">
        <v>38741</v>
      </c>
      <c r="N55" s="236" t="str">
        <f>B55</f>
        <v>Latvia</v>
      </c>
      <c r="O55" s="24">
        <v>1</v>
      </c>
      <c r="P55" s="91" t="s">
        <v>153</v>
      </c>
      <c r="Q55" s="156">
        <v>35474</v>
      </c>
      <c r="R55" s="157" t="s">
        <v>154</v>
      </c>
      <c r="S55" s="156">
        <v>36565</v>
      </c>
      <c r="T55" s="157" t="s">
        <v>155</v>
      </c>
      <c r="U55" s="156">
        <v>37315</v>
      </c>
      <c r="V55" s="157" t="s">
        <v>157</v>
      </c>
      <c r="W55" s="61">
        <v>38163</v>
      </c>
      <c r="X55" s="255" t="s">
        <v>138</v>
      </c>
      <c r="Y55" s="30" t="s">
        <v>44</v>
      </c>
      <c r="Z55" s="153">
        <f>COUNTA(F55,H55,J55,L55,P55,R55,T55,V55)</f>
        <v>8</v>
      </c>
      <c r="AA55" s="3" t="s">
        <v>138</v>
      </c>
      <c r="AB55" s="92" t="s">
        <v>55</v>
      </c>
      <c r="AC55" s="16"/>
      <c r="AD55" s="16" t="s">
        <v>160</v>
      </c>
      <c r="AE55" s="92"/>
      <c r="AF55" s="185"/>
      <c r="AG55" s="283" t="str">
        <f>B55</f>
        <v>Latvia</v>
      </c>
    </row>
    <row r="56" spans="1:33" ht="12" customHeight="1">
      <c r="A56" s="241"/>
      <c r="B56" s="259"/>
      <c r="C56" s="256"/>
      <c r="D56" s="249"/>
      <c r="E56" s="32">
        <v>2</v>
      </c>
      <c r="F56" s="110" t="s">
        <v>152</v>
      </c>
      <c r="G56" s="66">
        <v>35649</v>
      </c>
      <c r="H56" s="65" t="s">
        <v>149</v>
      </c>
      <c r="I56" s="66">
        <v>35963</v>
      </c>
      <c r="J56" s="65" t="s">
        <v>146</v>
      </c>
      <c r="K56" s="66">
        <v>37457</v>
      </c>
      <c r="L56" s="65" t="s">
        <v>143</v>
      </c>
      <c r="M56" s="78">
        <v>38281</v>
      </c>
      <c r="N56" s="237"/>
      <c r="O56" s="32">
        <v>2</v>
      </c>
      <c r="P56" s="98"/>
      <c r="Q56" s="66"/>
      <c r="R56" s="65" t="s">
        <v>369</v>
      </c>
      <c r="S56" s="66">
        <v>36710</v>
      </c>
      <c r="T56" s="65" t="s">
        <v>156</v>
      </c>
      <c r="U56" s="66">
        <v>37059</v>
      </c>
      <c r="V56" s="65" t="s">
        <v>158</v>
      </c>
      <c r="W56" s="78">
        <v>38177</v>
      </c>
      <c r="X56" s="256"/>
      <c r="Y56" s="37" t="s">
        <v>45</v>
      </c>
      <c r="Z56" s="38">
        <f>COUNTA(F56:F58,H56:H58,J56:J58,L56:L58,P56:P58,R56:R58,T56:T58,V56:V58)</f>
        <v>14</v>
      </c>
      <c r="AA56" s="17" t="s">
        <v>161</v>
      </c>
      <c r="AB56" s="16" t="s">
        <v>55</v>
      </c>
      <c r="AC56" s="16"/>
      <c r="AD56" s="2" t="s">
        <v>55</v>
      </c>
      <c r="AE56" s="16"/>
      <c r="AF56" s="186"/>
      <c r="AG56" s="284"/>
    </row>
    <row r="57" spans="1:33" ht="12" customHeight="1">
      <c r="A57" s="241"/>
      <c r="B57" s="259"/>
      <c r="C57" s="256"/>
      <c r="D57" s="249"/>
      <c r="E57" s="32">
        <v>3</v>
      </c>
      <c r="F57" s="214" t="s">
        <v>367</v>
      </c>
      <c r="G57" s="66">
        <v>35895</v>
      </c>
      <c r="H57" s="82" t="s">
        <v>150</v>
      </c>
      <c r="I57" s="81">
        <v>36888</v>
      </c>
      <c r="J57" s="65" t="s">
        <v>147</v>
      </c>
      <c r="K57" s="66">
        <v>37841</v>
      </c>
      <c r="L57" s="65" t="s">
        <v>144</v>
      </c>
      <c r="M57" s="76">
        <v>38338</v>
      </c>
      <c r="N57" s="237"/>
      <c r="O57" s="32">
        <v>3</v>
      </c>
      <c r="P57" s="98"/>
      <c r="Q57" s="66"/>
      <c r="R57" s="131" t="s">
        <v>370</v>
      </c>
      <c r="S57" s="66">
        <v>36852</v>
      </c>
      <c r="T57" s="65" t="s">
        <v>371</v>
      </c>
      <c r="U57" s="66">
        <v>38344</v>
      </c>
      <c r="V57" s="65" t="s">
        <v>159</v>
      </c>
      <c r="W57" s="78">
        <v>37994</v>
      </c>
      <c r="X57" s="256"/>
      <c r="Y57" s="39" t="s">
        <v>32</v>
      </c>
      <c r="Z57" s="40">
        <f>COUNTA(F59:F59,H59:H59,J59:J59,L59:L59,P59:P59,R59:R59,T59:T59,V59:V59)</f>
        <v>1</v>
      </c>
      <c r="AA57" s="17" t="s">
        <v>162</v>
      </c>
      <c r="AB57" s="16" t="s">
        <v>55</v>
      </c>
      <c r="AC57" s="16"/>
      <c r="AD57" s="16" t="s">
        <v>55</v>
      </c>
      <c r="AE57" s="16"/>
      <c r="AF57" s="186"/>
      <c r="AG57" s="284"/>
    </row>
    <row r="58" spans="1:33" ht="12" customHeight="1">
      <c r="A58" s="242"/>
      <c r="B58" s="259"/>
      <c r="C58" s="256"/>
      <c r="D58" s="249"/>
      <c r="E58" s="32" t="s">
        <v>13</v>
      </c>
      <c r="F58" s="111"/>
      <c r="G58" s="81"/>
      <c r="H58" s="177"/>
      <c r="I58" s="64"/>
      <c r="J58" s="112"/>
      <c r="K58" s="66"/>
      <c r="L58" s="65"/>
      <c r="M58" s="76"/>
      <c r="N58" s="238"/>
      <c r="O58" s="32" t="s">
        <v>13</v>
      </c>
      <c r="P58" s="111"/>
      <c r="Q58" s="81"/>
      <c r="R58" s="82"/>
      <c r="S58" s="81"/>
      <c r="T58" s="65"/>
      <c r="U58" s="66"/>
      <c r="V58" s="82"/>
      <c r="W58" s="83"/>
      <c r="X58" s="256"/>
      <c r="Y58" s="43" t="s">
        <v>30</v>
      </c>
      <c r="Z58" s="44">
        <f>COUNTA(AA55:AF59)</f>
        <v>11</v>
      </c>
      <c r="AA58" s="17" t="s">
        <v>163</v>
      </c>
      <c r="AB58" s="16"/>
      <c r="AC58" s="16"/>
      <c r="AD58" s="2"/>
      <c r="AE58" s="16"/>
      <c r="AF58" s="186"/>
      <c r="AG58" s="285"/>
    </row>
    <row r="59" spans="1:33" ht="12" customHeight="1" thickBot="1">
      <c r="A59" s="243"/>
      <c r="B59" s="260"/>
      <c r="C59" s="257"/>
      <c r="D59" s="250"/>
      <c r="E59" s="50" t="s">
        <v>12</v>
      </c>
      <c r="F59" s="97"/>
      <c r="G59" s="72"/>
      <c r="H59" s="103"/>
      <c r="I59" s="102"/>
      <c r="J59" s="103" t="s">
        <v>368</v>
      </c>
      <c r="K59" s="102">
        <v>37484</v>
      </c>
      <c r="L59" s="103"/>
      <c r="M59" s="107"/>
      <c r="N59" s="239"/>
      <c r="O59" s="50" t="s">
        <v>12</v>
      </c>
      <c r="P59" s="97"/>
      <c r="Q59" s="72"/>
      <c r="R59" s="72"/>
      <c r="S59" s="72"/>
      <c r="T59" s="72"/>
      <c r="U59" s="84"/>
      <c r="V59" s="72"/>
      <c r="W59" s="107"/>
      <c r="X59" s="257"/>
      <c r="Y59" s="155" t="s">
        <v>31</v>
      </c>
      <c r="Z59" s="154">
        <f>SUM(Z55:Z58)</f>
        <v>34</v>
      </c>
      <c r="AA59" s="18" t="s">
        <v>164</v>
      </c>
      <c r="AB59" s="19"/>
      <c r="AC59" s="19"/>
      <c r="AD59" s="19"/>
      <c r="AE59" s="19"/>
      <c r="AF59" s="167"/>
      <c r="AG59" s="286"/>
    </row>
    <row r="60" spans="1:33" ht="12" customHeight="1">
      <c r="A60" s="240">
        <v>9</v>
      </c>
      <c r="B60" s="258" t="s">
        <v>19</v>
      </c>
      <c r="C60" s="255" t="s">
        <v>137</v>
      </c>
      <c r="D60" s="248" t="s">
        <v>136</v>
      </c>
      <c r="E60" s="90">
        <v>1</v>
      </c>
      <c r="F60" s="95" t="s">
        <v>165</v>
      </c>
      <c r="G60" s="79">
        <v>35621</v>
      </c>
      <c r="H60" s="68" t="s">
        <v>168</v>
      </c>
      <c r="I60" s="79">
        <v>36734</v>
      </c>
      <c r="J60" s="135" t="s">
        <v>169</v>
      </c>
      <c r="K60" s="26">
        <v>37829</v>
      </c>
      <c r="L60" s="157" t="s">
        <v>172</v>
      </c>
      <c r="M60" s="27">
        <v>38265</v>
      </c>
      <c r="N60" s="236" t="str">
        <f>B60</f>
        <v>Lithuania</v>
      </c>
      <c r="O60" s="24">
        <v>1</v>
      </c>
      <c r="P60" s="91" t="s">
        <v>179</v>
      </c>
      <c r="Q60" s="26">
        <v>35507</v>
      </c>
      <c r="R60" s="157" t="s">
        <v>176</v>
      </c>
      <c r="S60" s="26">
        <v>35935</v>
      </c>
      <c r="T60" s="25" t="s">
        <v>175</v>
      </c>
      <c r="U60" s="26">
        <v>37953</v>
      </c>
      <c r="V60" s="157" t="s">
        <v>174</v>
      </c>
      <c r="W60" s="27">
        <v>38109</v>
      </c>
      <c r="X60" s="261"/>
      <c r="Y60" s="30" t="s">
        <v>44</v>
      </c>
      <c r="Z60" s="173">
        <f>COUNTA(F60,H60,J60,L60,P60,R60,T60,V60)</f>
        <v>8</v>
      </c>
      <c r="AA60" s="3" t="s">
        <v>181</v>
      </c>
      <c r="AB60" s="4"/>
      <c r="AC60" s="4"/>
      <c r="AD60" s="136" t="s">
        <v>183</v>
      </c>
      <c r="AE60" s="136"/>
      <c r="AF60" s="206"/>
      <c r="AG60" s="283" t="str">
        <f>B60</f>
        <v>Lithuania</v>
      </c>
    </row>
    <row r="61" spans="1:33" ht="12" customHeight="1">
      <c r="A61" s="241"/>
      <c r="B61" s="259"/>
      <c r="C61" s="256"/>
      <c r="D61" s="249"/>
      <c r="E61" s="93">
        <v>2</v>
      </c>
      <c r="F61" s="98" t="s">
        <v>166</v>
      </c>
      <c r="G61" s="64">
        <v>34795</v>
      </c>
      <c r="H61" s="161"/>
      <c r="I61" s="64"/>
      <c r="J61" s="65" t="s">
        <v>170</v>
      </c>
      <c r="K61" s="64">
        <v>37229</v>
      </c>
      <c r="L61" s="216" t="s">
        <v>173</v>
      </c>
      <c r="M61" s="76">
        <v>38562</v>
      </c>
      <c r="N61" s="237"/>
      <c r="O61" s="32">
        <v>2</v>
      </c>
      <c r="P61" s="94"/>
      <c r="Q61" s="64"/>
      <c r="R61" s="33" t="s">
        <v>177</v>
      </c>
      <c r="S61" s="64">
        <v>36425</v>
      </c>
      <c r="T61" s="33"/>
      <c r="U61" s="64"/>
      <c r="V61" s="33"/>
      <c r="W61" s="76"/>
      <c r="X61" s="262"/>
      <c r="Y61" s="37" t="s">
        <v>45</v>
      </c>
      <c r="Z61" s="38">
        <f>COUNTA(F61:F63,H61:H63,J61:J63,L61:L63,P61:P63,R61:R63,T61:T63,V61:V63)</f>
        <v>7</v>
      </c>
      <c r="AA61" s="5" t="s">
        <v>182</v>
      </c>
      <c r="AB61" s="2"/>
      <c r="AC61" s="2"/>
      <c r="AD61" s="2" t="s">
        <v>184</v>
      </c>
      <c r="AE61" s="2"/>
      <c r="AF61" s="187"/>
      <c r="AG61" s="284"/>
    </row>
    <row r="62" spans="1:33" ht="12" customHeight="1">
      <c r="A62" s="241"/>
      <c r="B62" s="259"/>
      <c r="C62" s="256"/>
      <c r="D62" s="249"/>
      <c r="E62" s="93">
        <v>3</v>
      </c>
      <c r="F62" s="94" t="s">
        <v>167</v>
      </c>
      <c r="G62" s="64">
        <v>34956</v>
      </c>
      <c r="H62" s="33"/>
      <c r="I62" s="108"/>
      <c r="J62" s="215" t="s">
        <v>171</v>
      </c>
      <c r="K62" s="64">
        <v>37516</v>
      </c>
      <c r="L62" s="33"/>
      <c r="M62" s="76"/>
      <c r="N62" s="237"/>
      <c r="O62" s="32">
        <v>3</v>
      </c>
      <c r="P62" s="94"/>
      <c r="Q62" s="33"/>
      <c r="R62" s="33" t="s">
        <v>178</v>
      </c>
      <c r="S62" s="64">
        <v>36884</v>
      </c>
      <c r="T62" s="33"/>
      <c r="U62" s="64"/>
      <c r="V62" s="33"/>
      <c r="W62" s="76"/>
      <c r="X62" s="262"/>
      <c r="Y62" s="39" t="s">
        <v>32</v>
      </c>
      <c r="Z62" s="40">
        <f>COUNTA(F64,H64,J64,L64,P64,R64,T64,V64)</f>
        <v>0</v>
      </c>
      <c r="AA62" s="5" t="s">
        <v>180</v>
      </c>
      <c r="AB62" s="2"/>
      <c r="AC62" s="2"/>
      <c r="AD62" s="2"/>
      <c r="AE62" s="2"/>
      <c r="AF62" s="187"/>
      <c r="AG62" s="284"/>
    </row>
    <row r="63" spans="1:33" ht="12" customHeight="1">
      <c r="A63" s="242"/>
      <c r="B63" s="259"/>
      <c r="C63" s="256"/>
      <c r="D63" s="249"/>
      <c r="E63" s="32" t="s">
        <v>13</v>
      </c>
      <c r="F63" s="95"/>
      <c r="G63" s="68"/>
      <c r="H63" s="68"/>
      <c r="I63" s="79"/>
      <c r="J63" s="113"/>
      <c r="K63" s="79"/>
      <c r="L63" s="68"/>
      <c r="M63" s="69"/>
      <c r="N63" s="238"/>
      <c r="O63" s="32" t="s">
        <v>13</v>
      </c>
      <c r="P63" s="95"/>
      <c r="Q63" s="68"/>
      <c r="R63" s="68"/>
      <c r="S63" s="68"/>
      <c r="T63" s="68"/>
      <c r="U63" s="68"/>
      <c r="V63" s="68"/>
      <c r="W63" s="69"/>
      <c r="X63" s="262"/>
      <c r="Y63" s="43" t="s">
        <v>30</v>
      </c>
      <c r="Z63" s="44">
        <f>COUNTA(AA60:AF64)</f>
        <v>5</v>
      </c>
      <c r="AA63" s="5"/>
      <c r="AB63" s="2"/>
      <c r="AC63" s="2"/>
      <c r="AD63" s="2"/>
      <c r="AE63" s="2"/>
      <c r="AF63" s="187"/>
      <c r="AG63" s="285"/>
    </row>
    <row r="64" spans="1:33" ht="12" customHeight="1" thickBot="1">
      <c r="A64" s="243"/>
      <c r="B64" s="260"/>
      <c r="C64" s="257"/>
      <c r="D64" s="250"/>
      <c r="E64" s="96" t="s">
        <v>12</v>
      </c>
      <c r="F64" s="97"/>
      <c r="G64" s="84"/>
      <c r="H64" s="72"/>
      <c r="I64" s="72"/>
      <c r="J64" s="72"/>
      <c r="K64" s="72"/>
      <c r="L64" s="72"/>
      <c r="M64" s="107"/>
      <c r="N64" s="239"/>
      <c r="O64" s="50" t="s">
        <v>12</v>
      </c>
      <c r="P64" s="97"/>
      <c r="Q64" s="72"/>
      <c r="R64" s="72"/>
      <c r="S64" s="72"/>
      <c r="T64" s="72"/>
      <c r="U64" s="72"/>
      <c r="V64" s="72"/>
      <c r="W64" s="73"/>
      <c r="X64" s="263"/>
      <c r="Y64" s="175" t="s">
        <v>31</v>
      </c>
      <c r="Z64" s="174">
        <f>SUM(Z60:Z63)</f>
        <v>20</v>
      </c>
      <c r="AA64" s="89"/>
      <c r="AB64" s="75"/>
      <c r="AC64" s="75"/>
      <c r="AD64" s="75"/>
      <c r="AE64" s="75"/>
      <c r="AF64" s="188"/>
      <c r="AG64" s="286"/>
    </row>
    <row r="65" spans="1:33" ht="12" customHeight="1" hidden="1">
      <c r="A65" s="240"/>
      <c r="B65" s="258" t="s">
        <v>47</v>
      </c>
      <c r="C65" s="255"/>
      <c r="D65" s="248"/>
      <c r="E65" s="90">
        <v>1</v>
      </c>
      <c r="F65" s="91"/>
      <c r="G65" s="26"/>
      <c r="H65" s="60"/>
      <c r="I65" s="26"/>
      <c r="J65" s="60"/>
      <c r="K65" s="26"/>
      <c r="L65" s="60"/>
      <c r="M65" s="27"/>
      <c r="N65" s="236" t="str">
        <f>B65</f>
        <v>Moldova</v>
      </c>
      <c r="O65" s="24">
        <v>1</v>
      </c>
      <c r="P65" s="91"/>
      <c r="Q65" s="26"/>
      <c r="R65" s="157"/>
      <c r="S65" s="26"/>
      <c r="T65" s="157"/>
      <c r="U65" s="156"/>
      <c r="V65" s="157"/>
      <c r="W65" s="27"/>
      <c r="X65" s="261"/>
      <c r="Y65" s="30" t="s">
        <v>44</v>
      </c>
      <c r="Z65" s="153">
        <f>COUNTA(F65,H65,J65,L65,P65,R65,T65,V65)</f>
        <v>0</v>
      </c>
      <c r="AA65" s="3"/>
      <c r="AB65" s="4"/>
      <c r="AC65" s="4"/>
      <c r="AD65" s="145"/>
      <c r="AE65" s="137"/>
      <c r="AF65" s="4"/>
      <c r="AG65" s="283" t="str">
        <f>B65</f>
        <v>Moldova</v>
      </c>
    </row>
    <row r="66" spans="1:33" ht="12" customHeight="1" hidden="1">
      <c r="A66" s="241"/>
      <c r="B66" s="259"/>
      <c r="C66" s="256"/>
      <c r="D66" s="249"/>
      <c r="E66" s="93">
        <v>2</v>
      </c>
      <c r="F66" s="98"/>
      <c r="G66" s="64"/>
      <c r="H66" s="33"/>
      <c r="I66" s="64"/>
      <c r="J66" s="131"/>
      <c r="K66" s="64"/>
      <c r="L66" s="33"/>
      <c r="M66" s="76"/>
      <c r="N66" s="237"/>
      <c r="O66" s="32">
        <v>2</v>
      </c>
      <c r="P66" s="94"/>
      <c r="Q66" s="64"/>
      <c r="R66" s="65"/>
      <c r="S66" s="64"/>
      <c r="T66" s="33"/>
      <c r="U66" s="64"/>
      <c r="V66" s="33"/>
      <c r="W66" s="76"/>
      <c r="X66" s="262"/>
      <c r="Y66" s="37" t="s">
        <v>45</v>
      </c>
      <c r="Z66" s="38">
        <f>COUNTA(F66:F68,H66:H68,J66:J68,L66:L68,P66:P68,R66:R68,T66:T68,V66:V68)</f>
        <v>0</v>
      </c>
      <c r="AA66" s="5"/>
      <c r="AB66" s="2"/>
      <c r="AC66" s="2"/>
      <c r="AD66" s="2"/>
      <c r="AE66" s="2"/>
      <c r="AF66" s="2"/>
      <c r="AG66" s="284"/>
    </row>
    <row r="67" spans="1:33" ht="12" customHeight="1" hidden="1">
      <c r="A67" s="241"/>
      <c r="B67" s="259"/>
      <c r="C67" s="256"/>
      <c r="D67" s="249"/>
      <c r="E67" s="93">
        <v>3</v>
      </c>
      <c r="F67" s="94"/>
      <c r="G67" s="33"/>
      <c r="H67" s="212"/>
      <c r="I67" s="64"/>
      <c r="J67" s="65"/>
      <c r="K67" s="64"/>
      <c r="L67" s="33"/>
      <c r="M67" s="76"/>
      <c r="N67" s="237"/>
      <c r="O67" s="32">
        <v>3</v>
      </c>
      <c r="P67" s="94"/>
      <c r="Q67" s="33"/>
      <c r="R67" s="33"/>
      <c r="S67" s="33"/>
      <c r="T67" s="33"/>
      <c r="U67" s="33"/>
      <c r="V67" s="33"/>
      <c r="W67" s="76"/>
      <c r="X67" s="262"/>
      <c r="Y67" s="39" t="s">
        <v>32</v>
      </c>
      <c r="Z67" s="40">
        <f>COUNTA(F69,H69,J69,L69,P69,R69,T69,V69)</f>
        <v>0</v>
      </c>
      <c r="AA67" s="5"/>
      <c r="AB67" s="2"/>
      <c r="AC67" s="2"/>
      <c r="AD67" s="2"/>
      <c r="AE67" s="2"/>
      <c r="AF67" s="2"/>
      <c r="AG67" s="284"/>
    </row>
    <row r="68" spans="1:33" ht="12" customHeight="1" hidden="1">
      <c r="A68" s="242"/>
      <c r="B68" s="259"/>
      <c r="C68" s="256"/>
      <c r="D68" s="249"/>
      <c r="E68" s="32" t="s">
        <v>13</v>
      </c>
      <c r="F68" s="95"/>
      <c r="G68" s="68"/>
      <c r="H68" s="68"/>
      <c r="I68" s="79"/>
      <c r="J68" s="113"/>
      <c r="K68" s="79"/>
      <c r="L68" s="68"/>
      <c r="M68" s="69"/>
      <c r="N68" s="238"/>
      <c r="O68" s="32" t="s">
        <v>13</v>
      </c>
      <c r="P68" s="95"/>
      <c r="Q68" s="68"/>
      <c r="R68" s="68"/>
      <c r="S68" s="68"/>
      <c r="T68" s="68"/>
      <c r="U68" s="68"/>
      <c r="V68" s="68"/>
      <c r="W68" s="69"/>
      <c r="X68" s="262"/>
      <c r="Y68" s="43" t="s">
        <v>30</v>
      </c>
      <c r="Z68" s="44">
        <f>COUNTA(AA65:AF69)</f>
        <v>0</v>
      </c>
      <c r="AA68" s="5"/>
      <c r="AB68" s="2"/>
      <c r="AC68" s="2"/>
      <c r="AD68" s="2"/>
      <c r="AE68" s="2"/>
      <c r="AF68" s="2"/>
      <c r="AG68" s="285"/>
    </row>
    <row r="69" spans="1:33" ht="12" customHeight="1" hidden="1" thickBot="1">
      <c r="A69" s="243"/>
      <c r="B69" s="260"/>
      <c r="C69" s="257"/>
      <c r="D69" s="250"/>
      <c r="E69" s="96" t="s">
        <v>12</v>
      </c>
      <c r="F69" s="97"/>
      <c r="G69" s="72"/>
      <c r="H69" s="72"/>
      <c r="I69" s="72"/>
      <c r="J69" s="72"/>
      <c r="K69" s="72"/>
      <c r="L69" s="72"/>
      <c r="M69" s="73"/>
      <c r="N69" s="239"/>
      <c r="O69" s="50" t="s">
        <v>12</v>
      </c>
      <c r="P69" s="97"/>
      <c r="Q69" s="72"/>
      <c r="R69" s="72"/>
      <c r="S69" s="72"/>
      <c r="T69" s="72"/>
      <c r="U69" s="72"/>
      <c r="V69" s="72"/>
      <c r="W69" s="73"/>
      <c r="X69" s="263"/>
      <c r="Y69" s="155" t="s">
        <v>31</v>
      </c>
      <c r="Z69" s="154">
        <f>SUM(Z65:Z68)</f>
        <v>0</v>
      </c>
      <c r="AA69" s="89"/>
      <c r="AB69" s="75"/>
      <c r="AC69" s="75"/>
      <c r="AD69" s="75"/>
      <c r="AE69" s="75"/>
      <c r="AF69" s="75"/>
      <c r="AG69" s="286"/>
    </row>
    <row r="70" spans="1:33" ht="12" customHeight="1">
      <c r="A70" s="240">
        <v>10</v>
      </c>
      <c r="B70" s="255" t="s">
        <v>54</v>
      </c>
      <c r="C70" s="261" t="s">
        <v>261</v>
      </c>
      <c r="D70" s="248" t="s">
        <v>262</v>
      </c>
      <c r="E70" s="24">
        <v>1</v>
      </c>
      <c r="F70" s="28" t="s">
        <v>248</v>
      </c>
      <c r="G70" s="26">
        <v>35513</v>
      </c>
      <c r="H70" s="157" t="s">
        <v>247</v>
      </c>
      <c r="I70" s="34">
        <v>36045</v>
      </c>
      <c r="J70" s="60" t="s">
        <v>251</v>
      </c>
      <c r="K70" s="59">
        <v>36917</v>
      </c>
      <c r="L70" s="25" t="s">
        <v>254</v>
      </c>
      <c r="M70" s="27">
        <v>38364</v>
      </c>
      <c r="N70" s="236" t="str">
        <f>B70</f>
        <v>Netherlands</v>
      </c>
      <c r="O70" s="24">
        <v>1</v>
      </c>
      <c r="P70" s="91" t="s">
        <v>346</v>
      </c>
      <c r="Q70" s="34">
        <v>34724</v>
      </c>
      <c r="R70" s="25" t="s">
        <v>257</v>
      </c>
      <c r="S70" s="26">
        <v>36088</v>
      </c>
      <c r="T70" s="36" t="s">
        <v>258</v>
      </c>
      <c r="U70" s="34">
        <v>37044</v>
      </c>
      <c r="V70" s="25" t="s">
        <v>279</v>
      </c>
      <c r="W70" s="132">
        <v>38198</v>
      </c>
      <c r="X70" s="261" t="s">
        <v>261</v>
      </c>
      <c r="Y70" s="30" t="s">
        <v>44</v>
      </c>
      <c r="Z70" s="153">
        <f>COUNTA(F70,H70,J70,L70,P70,R70,T70,V70)</f>
        <v>8</v>
      </c>
      <c r="AA70" s="3" t="s">
        <v>261</v>
      </c>
      <c r="AB70" s="4" t="s">
        <v>267</v>
      </c>
      <c r="AC70" s="2"/>
      <c r="AD70" s="2" t="s">
        <v>271</v>
      </c>
      <c r="AE70" s="2" t="s">
        <v>276</v>
      </c>
      <c r="AF70" s="92"/>
      <c r="AG70" s="283" t="str">
        <f>B70</f>
        <v>Netherlands</v>
      </c>
    </row>
    <row r="71" spans="1:33" ht="12" customHeight="1">
      <c r="A71" s="241"/>
      <c r="B71" s="256"/>
      <c r="C71" s="262"/>
      <c r="D71" s="249"/>
      <c r="E71" s="32">
        <v>2</v>
      </c>
      <c r="F71" s="36" t="s">
        <v>249</v>
      </c>
      <c r="G71" s="34">
        <v>34816</v>
      </c>
      <c r="H71" s="65" t="s">
        <v>347</v>
      </c>
      <c r="I71" s="34">
        <v>36350</v>
      </c>
      <c r="J71" s="65" t="s">
        <v>252</v>
      </c>
      <c r="K71" s="66">
        <v>37198</v>
      </c>
      <c r="L71" s="33" t="s">
        <v>255</v>
      </c>
      <c r="M71" s="35">
        <v>38077</v>
      </c>
      <c r="N71" s="237"/>
      <c r="O71" s="32">
        <v>2</v>
      </c>
      <c r="P71" s="98"/>
      <c r="Q71" s="34"/>
      <c r="R71" s="36"/>
      <c r="S71" s="34"/>
      <c r="T71" s="33" t="s">
        <v>259</v>
      </c>
      <c r="U71" s="34">
        <v>37465</v>
      </c>
      <c r="V71" s="36"/>
      <c r="W71" s="201"/>
      <c r="X71" s="262"/>
      <c r="Y71" s="37" t="s">
        <v>45</v>
      </c>
      <c r="Z71" s="38">
        <f>COUNTA(F71:F73,H71:H73,J71:J73,L71:L73,P71:P73,R71:R73,T71:T73,V71:V73)</f>
        <v>10</v>
      </c>
      <c r="AA71" s="5" t="s">
        <v>263</v>
      </c>
      <c r="AB71" s="16" t="s">
        <v>268</v>
      </c>
      <c r="AC71" s="16"/>
      <c r="AD71" s="16" t="s">
        <v>272</v>
      </c>
      <c r="AE71" s="16" t="s">
        <v>277</v>
      </c>
      <c r="AF71" s="16"/>
      <c r="AG71" s="284"/>
    </row>
    <row r="72" spans="1:33" ht="12" customHeight="1">
      <c r="A72" s="241"/>
      <c r="B72" s="256"/>
      <c r="C72" s="262"/>
      <c r="D72" s="249"/>
      <c r="E72" s="32">
        <v>3</v>
      </c>
      <c r="F72" s="36" t="s">
        <v>250</v>
      </c>
      <c r="G72" s="34">
        <v>35109</v>
      </c>
      <c r="H72" s="65" t="s">
        <v>348</v>
      </c>
      <c r="I72" s="34">
        <v>35858</v>
      </c>
      <c r="J72" s="65" t="s">
        <v>253</v>
      </c>
      <c r="K72" s="66">
        <v>37860</v>
      </c>
      <c r="L72" s="33" t="s">
        <v>256</v>
      </c>
      <c r="M72" s="35">
        <v>38013</v>
      </c>
      <c r="N72" s="237"/>
      <c r="O72" s="32">
        <v>3</v>
      </c>
      <c r="P72" s="98"/>
      <c r="Q72" s="34"/>
      <c r="R72" s="33"/>
      <c r="S72" s="34"/>
      <c r="T72" s="65" t="s">
        <v>260</v>
      </c>
      <c r="U72" s="189">
        <v>37928</v>
      </c>
      <c r="V72" s="33"/>
      <c r="W72" s="35"/>
      <c r="X72" s="262"/>
      <c r="Y72" s="39" t="s">
        <v>32</v>
      </c>
      <c r="Z72" s="40">
        <f>COUNTA(F74:F74,H74:H74,J74:J74,L74:L74,P74:P74,R74:R74,T74:T74,V74:V74)</f>
        <v>0</v>
      </c>
      <c r="AA72" s="17" t="s">
        <v>264</v>
      </c>
      <c r="AB72" s="16" t="s">
        <v>269</v>
      </c>
      <c r="AC72" s="16"/>
      <c r="AD72" s="16" t="s">
        <v>273</v>
      </c>
      <c r="AE72" s="16" t="s">
        <v>278</v>
      </c>
      <c r="AF72" s="16"/>
      <c r="AG72" s="284"/>
    </row>
    <row r="73" spans="1:33" ht="12" customHeight="1">
      <c r="A73" s="242"/>
      <c r="B73" s="256"/>
      <c r="C73" s="262"/>
      <c r="D73" s="249"/>
      <c r="E73" s="32" t="s">
        <v>13</v>
      </c>
      <c r="F73" s="36"/>
      <c r="G73" s="64"/>
      <c r="H73" s="33"/>
      <c r="I73" s="33"/>
      <c r="J73" s="65"/>
      <c r="K73" s="46"/>
      <c r="L73" s="65"/>
      <c r="M73" s="115"/>
      <c r="N73" s="238"/>
      <c r="O73" s="32" t="s">
        <v>13</v>
      </c>
      <c r="P73" s="94"/>
      <c r="Q73" s="64"/>
      <c r="R73" s="33"/>
      <c r="S73" s="64"/>
      <c r="T73" s="33"/>
      <c r="U73" s="64"/>
      <c r="V73" s="65"/>
      <c r="W73" s="202"/>
      <c r="X73" s="262"/>
      <c r="Y73" s="43" t="s">
        <v>30</v>
      </c>
      <c r="Z73" s="44">
        <f>COUNTA(AA70:AF74)</f>
        <v>17</v>
      </c>
      <c r="AA73" s="17" t="s">
        <v>265</v>
      </c>
      <c r="AB73" s="16" t="s">
        <v>270</v>
      </c>
      <c r="AC73" s="16"/>
      <c r="AD73" s="16" t="s">
        <v>274</v>
      </c>
      <c r="AE73" s="16"/>
      <c r="AF73" s="16"/>
      <c r="AG73" s="285"/>
    </row>
    <row r="74" spans="1:33" ht="12" customHeight="1" thickBot="1">
      <c r="A74" s="243"/>
      <c r="B74" s="257"/>
      <c r="C74" s="263"/>
      <c r="D74" s="250"/>
      <c r="E74" s="41" t="s">
        <v>12</v>
      </c>
      <c r="F74" s="71"/>
      <c r="G74" s="84"/>
      <c r="H74" s="72"/>
      <c r="I74" s="72"/>
      <c r="J74" s="72"/>
      <c r="K74" s="72"/>
      <c r="L74" s="103"/>
      <c r="M74" s="116"/>
      <c r="N74" s="239"/>
      <c r="O74" s="41" t="s">
        <v>12</v>
      </c>
      <c r="P74" s="97"/>
      <c r="Q74" s="72"/>
      <c r="R74" s="72"/>
      <c r="S74" s="72"/>
      <c r="T74" s="72"/>
      <c r="U74" s="72"/>
      <c r="V74" s="103"/>
      <c r="W74" s="116"/>
      <c r="X74" s="263"/>
      <c r="Y74" s="155" t="s">
        <v>31</v>
      </c>
      <c r="Z74" s="154">
        <f>SUM(Z70:Z73)</f>
        <v>35</v>
      </c>
      <c r="AA74" s="18" t="s">
        <v>266</v>
      </c>
      <c r="AB74" s="19"/>
      <c r="AC74" s="19"/>
      <c r="AD74" s="19" t="s">
        <v>275</v>
      </c>
      <c r="AE74" s="19"/>
      <c r="AF74" s="19"/>
      <c r="AG74" s="286"/>
    </row>
    <row r="75" spans="1:33" ht="12" customHeight="1">
      <c r="A75" s="240">
        <v>11</v>
      </c>
      <c r="B75" s="255" t="s">
        <v>48</v>
      </c>
      <c r="C75" s="255" t="s">
        <v>139</v>
      </c>
      <c r="D75" s="248" t="s">
        <v>246</v>
      </c>
      <c r="E75" s="90">
        <v>1</v>
      </c>
      <c r="F75" s="91" t="s">
        <v>305</v>
      </c>
      <c r="G75" s="34">
        <v>34968</v>
      </c>
      <c r="H75" s="157" t="s">
        <v>307</v>
      </c>
      <c r="I75" s="34">
        <v>36512</v>
      </c>
      <c r="J75" s="157" t="s">
        <v>308</v>
      </c>
      <c r="K75" s="34">
        <v>36915</v>
      </c>
      <c r="L75" s="157" t="s">
        <v>310</v>
      </c>
      <c r="M75" s="27">
        <v>38255</v>
      </c>
      <c r="N75" s="236" t="str">
        <f>B75</f>
        <v>Poland</v>
      </c>
      <c r="O75" s="24">
        <v>1</v>
      </c>
      <c r="P75" s="91" t="s">
        <v>312</v>
      </c>
      <c r="Q75" s="34">
        <v>35279</v>
      </c>
      <c r="R75" s="157" t="s">
        <v>320</v>
      </c>
      <c r="S75" s="26">
        <v>36862</v>
      </c>
      <c r="T75" s="157" t="s">
        <v>323</v>
      </c>
      <c r="U75" s="8">
        <v>37106</v>
      </c>
      <c r="V75" s="157" t="s">
        <v>331</v>
      </c>
      <c r="W75" s="27" t="s">
        <v>328</v>
      </c>
      <c r="X75" s="261" t="s">
        <v>334</v>
      </c>
      <c r="Y75" s="30" t="s">
        <v>44</v>
      </c>
      <c r="Z75" s="153">
        <f>COUNTA(F75,H75,J75,L75,P75,R75,T75,V75)</f>
        <v>8</v>
      </c>
      <c r="AA75" s="3" t="s">
        <v>335</v>
      </c>
      <c r="AB75" s="4"/>
      <c r="AC75" s="2"/>
      <c r="AD75" s="2" t="s">
        <v>334</v>
      </c>
      <c r="AE75" s="4" t="s">
        <v>341</v>
      </c>
      <c r="AF75" s="4"/>
      <c r="AG75" s="283" t="str">
        <f>B75</f>
        <v>Poland</v>
      </c>
    </row>
    <row r="76" spans="1:33" ht="12" customHeight="1">
      <c r="A76" s="241"/>
      <c r="B76" s="256"/>
      <c r="C76" s="256"/>
      <c r="D76" s="249"/>
      <c r="E76" s="93">
        <v>2</v>
      </c>
      <c r="F76" s="98" t="s">
        <v>306</v>
      </c>
      <c r="G76" s="34">
        <v>35196</v>
      </c>
      <c r="H76" s="65" t="s">
        <v>316</v>
      </c>
      <c r="I76" s="34">
        <v>36431</v>
      </c>
      <c r="J76" s="65" t="s">
        <v>309</v>
      </c>
      <c r="K76" s="34">
        <v>37159</v>
      </c>
      <c r="L76" s="65" t="s">
        <v>311</v>
      </c>
      <c r="M76" s="35">
        <v>38124</v>
      </c>
      <c r="N76" s="237"/>
      <c r="O76" s="32">
        <v>2</v>
      </c>
      <c r="P76" s="98" t="s">
        <v>313</v>
      </c>
      <c r="Q76" s="34">
        <v>34734</v>
      </c>
      <c r="R76" s="65" t="s">
        <v>322</v>
      </c>
      <c r="S76" s="34">
        <v>36336</v>
      </c>
      <c r="T76" s="65" t="s">
        <v>326</v>
      </c>
      <c r="U76" s="64" t="s">
        <v>324</v>
      </c>
      <c r="V76" s="65" t="s">
        <v>332</v>
      </c>
      <c r="W76" s="35" t="s">
        <v>329</v>
      </c>
      <c r="X76" s="262"/>
      <c r="Y76" s="37" t="s">
        <v>45</v>
      </c>
      <c r="Z76" s="38">
        <f>COUNTA(F76:F78,H76:H78,J76:J78,L76:L78,P76:P78,R76:R78,T76:T78,V76:V78)</f>
        <v>16</v>
      </c>
      <c r="AA76" s="5" t="s">
        <v>337</v>
      </c>
      <c r="AB76" s="16"/>
      <c r="AC76" s="16"/>
      <c r="AD76" s="16" t="s">
        <v>336</v>
      </c>
      <c r="AE76" s="16" t="s">
        <v>342</v>
      </c>
      <c r="AF76" s="2"/>
      <c r="AG76" s="284"/>
    </row>
    <row r="77" spans="1:33" ht="12" customHeight="1">
      <c r="A77" s="241"/>
      <c r="B77" s="256"/>
      <c r="C77" s="256"/>
      <c r="D77" s="249"/>
      <c r="E77" s="93">
        <v>3</v>
      </c>
      <c r="F77" s="98" t="s">
        <v>315</v>
      </c>
      <c r="G77" s="34" t="s">
        <v>304</v>
      </c>
      <c r="H77" s="65" t="s">
        <v>317</v>
      </c>
      <c r="I77" s="34">
        <v>35835</v>
      </c>
      <c r="J77" s="65" t="s">
        <v>318</v>
      </c>
      <c r="K77" s="34">
        <v>37545</v>
      </c>
      <c r="L77" s="65" t="s">
        <v>319</v>
      </c>
      <c r="M77" s="35">
        <v>38182</v>
      </c>
      <c r="N77" s="237"/>
      <c r="O77" s="32">
        <v>3</v>
      </c>
      <c r="P77" s="98" t="s">
        <v>314</v>
      </c>
      <c r="Q77" s="34">
        <v>35536</v>
      </c>
      <c r="R77" s="65" t="s">
        <v>321</v>
      </c>
      <c r="S77" s="34">
        <v>35851</v>
      </c>
      <c r="T77" s="65" t="s">
        <v>327</v>
      </c>
      <c r="U77" s="8" t="s">
        <v>325</v>
      </c>
      <c r="V77" s="65" t="s">
        <v>333</v>
      </c>
      <c r="W77" s="35" t="s">
        <v>330</v>
      </c>
      <c r="X77" s="262"/>
      <c r="Y77" s="39" t="s">
        <v>32</v>
      </c>
      <c r="Z77" s="40">
        <f>COUNTA(F79,H79,J79,L79,P79,R79,T79,V79)</f>
        <v>0</v>
      </c>
      <c r="AA77" s="17" t="s">
        <v>344</v>
      </c>
      <c r="AB77" s="16"/>
      <c r="AC77" s="16"/>
      <c r="AD77" s="16" t="s">
        <v>338</v>
      </c>
      <c r="AE77" s="16" t="s">
        <v>343</v>
      </c>
      <c r="AF77" s="2"/>
      <c r="AG77" s="284"/>
    </row>
    <row r="78" spans="1:33" ht="12" customHeight="1">
      <c r="A78" s="242"/>
      <c r="B78" s="256"/>
      <c r="C78" s="256"/>
      <c r="D78" s="249"/>
      <c r="E78" s="32" t="s">
        <v>13</v>
      </c>
      <c r="F78" s="95"/>
      <c r="G78" s="79"/>
      <c r="H78" s="82"/>
      <c r="I78" s="81"/>
      <c r="J78" s="82"/>
      <c r="K78" s="81"/>
      <c r="L78" s="82"/>
      <c r="M78" s="83"/>
      <c r="N78" s="238"/>
      <c r="O78" s="32" t="s">
        <v>13</v>
      </c>
      <c r="P78" s="111"/>
      <c r="Q78" s="81"/>
      <c r="R78" s="82"/>
      <c r="S78" s="81"/>
      <c r="T78" s="82"/>
      <c r="U78" s="81"/>
      <c r="V78" s="82"/>
      <c r="W78" s="83"/>
      <c r="X78" s="262"/>
      <c r="Y78" s="43" t="s">
        <v>30</v>
      </c>
      <c r="Z78" s="44">
        <f>COUNTA(AA75:AF79)</f>
        <v>12</v>
      </c>
      <c r="AA78" s="17" t="s">
        <v>345</v>
      </c>
      <c r="AB78" s="16"/>
      <c r="AC78" s="16"/>
      <c r="AD78" s="16" t="s">
        <v>339</v>
      </c>
      <c r="AE78" s="16"/>
      <c r="AF78" s="2"/>
      <c r="AG78" s="285"/>
    </row>
    <row r="79" spans="1:33" ht="12" customHeight="1" thickBot="1">
      <c r="A79" s="243"/>
      <c r="B79" s="257"/>
      <c r="C79" s="257"/>
      <c r="D79" s="250"/>
      <c r="E79" s="96" t="s">
        <v>12</v>
      </c>
      <c r="F79" s="97"/>
      <c r="G79" s="72"/>
      <c r="H79" s="72"/>
      <c r="I79" s="72"/>
      <c r="J79" s="72"/>
      <c r="K79" s="72"/>
      <c r="L79" s="72"/>
      <c r="M79" s="73"/>
      <c r="N79" s="239"/>
      <c r="O79" s="50" t="s">
        <v>12</v>
      </c>
      <c r="P79" s="97"/>
      <c r="Q79" s="72"/>
      <c r="R79" s="72"/>
      <c r="S79" s="72"/>
      <c r="T79" s="72"/>
      <c r="U79" s="72"/>
      <c r="V79" s="72"/>
      <c r="W79" s="73"/>
      <c r="X79" s="263"/>
      <c r="Y79" s="155" t="s">
        <v>31</v>
      </c>
      <c r="Z79" s="154">
        <f>SUM(Z75:Z78)</f>
        <v>36</v>
      </c>
      <c r="AA79" s="18"/>
      <c r="AB79" s="19"/>
      <c r="AC79" s="19"/>
      <c r="AD79" s="19" t="s">
        <v>340</v>
      </c>
      <c r="AE79" s="19"/>
      <c r="AF79" s="152"/>
      <c r="AG79" s="286"/>
    </row>
    <row r="80" spans="1:33" ht="12" customHeight="1">
      <c r="A80" s="240">
        <v>12</v>
      </c>
      <c r="B80" s="255" t="s">
        <v>16</v>
      </c>
      <c r="C80" s="255" t="s">
        <v>244</v>
      </c>
      <c r="D80" s="313" t="s">
        <v>245</v>
      </c>
      <c r="E80" s="90">
        <v>1</v>
      </c>
      <c r="F80" s="191" t="s">
        <v>217</v>
      </c>
      <c r="G80" s="192">
        <v>35756</v>
      </c>
      <c r="H80" s="135" t="s">
        <v>220</v>
      </c>
      <c r="I80" s="192">
        <v>36799</v>
      </c>
      <c r="J80" s="135" t="s">
        <v>223</v>
      </c>
      <c r="K80" s="192">
        <v>37189</v>
      </c>
      <c r="L80" s="135" t="s">
        <v>227</v>
      </c>
      <c r="M80" s="193">
        <v>38281</v>
      </c>
      <c r="N80" s="306" t="str">
        <f>B80</f>
        <v>Russia</v>
      </c>
      <c r="O80" s="24">
        <v>1</v>
      </c>
      <c r="P80" s="203" t="s">
        <v>230</v>
      </c>
      <c r="Q80" s="160">
        <v>34891</v>
      </c>
      <c r="R80" s="161" t="s">
        <v>234</v>
      </c>
      <c r="S80" s="160">
        <v>35506</v>
      </c>
      <c r="T80" s="161" t="s">
        <v>238</v>
      </c>
      <c r="U80" s="160">
        <v>37041</v>
      </c>
      <c r="V80" s="219" t="s">
        <v>242</v>
      </c>
      <c r="W80" s="194">
        <v>37997</v>
      </c>
      <c r="X80" s="261" t="s">
        <v>289</v>
      </c>
      <c r="Y80" s="30" t="s">
        <v>44</v>
      </c>
      <c r="Z80" s="153">
        <f>COUNTA(F80,H80,J80,L80,P80,R80,T80,V80)</f>
        <v>8</v>
      </c>
      <c r="AA80" s="87" t="s">
        <v>289</v>
      </c>
      <c r="AB80" s="92"/>
      <c r="AC80" s="92"/>
      <c r="AD80" s="92"/>
      <c r="AE80" s="92"/>
      <c r="AF80" s="185"/>
      <c r="AG80" s="261" t="str">
        <f>B80</f>
        <v>Russia</v>
      </c>
    </row>
    <row r="81" spans="1:33" ht="12" customHeight="1">
      <c r="A81" s="241"/>
      <c r="B81" s="256"/>
      <c r="C81" s="256"/>
      <c r="D81" s="314"/>
      <c r="E81" s="93">
        <v>2</v>
      </c>
      <c r="F81" s="129" t="s">
        <v>218</v>
      </c>
      <c r="G81" s="160">
        <v>35412</v>
      </c>
      <c r="H81" s="161" t="s">
        <v>221</v>
      </c>
      <c r="I81" s="160">
        <v>36651</v>
      </c>
      <c r="J81" s="161" t="s">
        <v>224</v>
      </c>
      <c r="K81" s="160">
        <v>37065</v>
      </c>
      <c r="L81" s="161" t="s">
        <v>228</v>
      </c>
      <c r="M81" s="194">
        <v>38197</v>
      </c>
      <c r="N81" s="307"/>
      <c r="O81" s="32">
        <v>2</v>
      </c>
      <c r="P81" s="203" t="s">
        <v>231</v>
      </c>
      <c r="Q81" s="160">
        <v>34986</v>
      </c>
      <c r="R81" s="161" t="s">
        <v>235</v>
      </c>
      <c r="S81" s="160">
        <v>35875</v>
      </c>
      <c r="T81" s="161" t="s">
        <v>239</v>
      </c>
      <c r="U81" s="160">
        <v>37376</v>
      </c>
      <c r="V81" s="161" t="s">
        <v>243</v>
      </c>
      <c r="W81" s="194">
        <v>38597</v>
      </c>
      <c r="X81" s="262"/>
      <c r="Y81" s="37" t="s">
        <v>45</v>
      </c>
      <c r="Z81" s="38">
        <f>COUNTA(F81:F83,H81:H83,J81:J83,L81:L83,P81:P83,R81:R83,T81:T83,V81:V83)</f>
        <v>22</v>
      </c>
      <c r="AA81" s="106" t="s">
        <v>280</v>
      </c>
      <c r="AB81" s="2"/>
      <c r="AC81" s="2"/>
      <c r="AD81" s="16"/>
      <c r="AE81" s="16"/>
      <c r="AF81" s="186"/>
      <c r="AG81" s="262"/>
    </row>
    <row r="82" spans="1:33" ht="12" customHeight="1">
      <c r="A82" s="241"/>
      <c r="B82" s="256"/>
      <c r="C82" s="256"/>
      <c r="D82" s="314"/>
      <c r="E82" s="93">
        <v>3</v>
      </c>
      <c r="F82" s="129" t="s">
        <v>219</v>
      </c>
      <c r="G82" s="160">
        <v>35406</v>
      </c>
      <c r="H82" s="161" t="s">
        <v>222</v>
      </c>
      <c r="I82" s="160">
        <v>37038</v>
      </c>
      <c r="J82" s="161" t="s">
        <v>225</v>
      </c>
      <c r="K82" s="160">
        <v>37520</v>
      </c>
      <c r="L82" s="219" t="s">
        <v>229</v>
      </c>
      <c r="M82" s="194">
        <v>38092</v>
      </c>
      <c r="N82" s="307"/>
      <c r="O82" s="32">
        <v>3</v>
      </c>
      <c r="P82" s="203" t="s">
        <v>232</v>
      </c>
      <c r="Q82" s="160">
        <v>35083</v>
      </c>
      <c r="R82" s="161" t="s">
        <v>236</v>
      </c>
      <c r="S82" s="160">
        <v>36381</v>
      </c>
      <c r="T82" s="177" t="s">
        <v>240</v>
      </c>
      <c r="U82" s="160">
        <v>37355</v>
      </c>
      <c r="V82" s="161"/>
      <c r="W82" s="194"/>
      <c r="X82" s="262"/>
      <c r="Y82" s="39" t="s">
        <v>32</v>
      </c>
      <c r="Z82" s="40">
        <f>COUNTA(F84:F87,H84:H87,J84:J87,L84:L87,P84:P87,R84:R87,T84:T87,V84:V87)</f>
        <v>11</v>
      </c>
      <c r="AA82" s="106" t="s">
        <v>282</v>
      </c>
      <c r="AB82" s="2"/>
      <c r="AC82" s="2"/>
      <c r="AD82" s="16"/>
      <c r="AE82" s="16"/>
      <c r="AF82" s="187"/>
      <c r="AG82" s="262"/>
    </row>
    <row r="83" spans="1:33" ht="12" customHeight="1">
      <c r="A83" s="242"/>
      <c r="B83" s="256"/>
      <c r="C83" s="256"/>
      <c r="D83" s="314"/>
      <c r="E83" s="93" t="s">
        <v>13</v>
      </c>
      <c r="F83" s="129" t="s">
        <v>291</v>
      </c>
      <c r="G83" s="160">
        <v>34804</v>
      </c>
      <c r="H83" s="158" t="s">
        <v>292</v>
      </c>
      <c r="I83" s="159">
        <v>37861</v>
      </c>
      <c r="J83" s="158" t="s">
        <v>293</v>
      </c>
      <c r="K83" s="159">
        <v>37171</v>
      </c>
      <c r="L83" s="223" t="s">
        <v>294</v>
      </c>
      <c r="M83" s="224" t="s">
        <v>56</v>
      </c>
      <c r="N83" s="308"/>
      <c r="O83" s="32" t="s">
        <v>13</v>
      </c>
      <c r="P83" s="204"/>
      <c r="Q83" s="117"/>
      <c r="R83" s="118" t="s">
        <v>295</v>
      </c>
      <c r="S83" s="120">
        <v>36636</v>
      </c>
      <c r="T83" s="118" t="s">
        <v>296</v>
      </c>
      <c r="U83" s="138">
        <v>37565</v>
      </c>
      <c r="V83" s="139" t="s">
        <v>297</v>
      </c>
      <c r="W83" s="119">
        <v>38138</v>
      </c>
      <c r="X83" s="262"/>
      <c r="Y83" s="43" t="s">
        <v>30</v>
      </c>
      <c r="Z83" s="44">
        <f>COUNTA(AA80:AF87)</f>
        <v>6</v>
      </c>
      <c r="AA83" s="31" t="s">
        <v>283</v>
      </c>
      <c r="AB83" s="176"/>
      <c r="AC83" s="1"/>
      <c r="AD83" s="16"/>
      <c r="AE83" s="16"/>
      <c r="AF83" s="187"/>
      <c r="AG83" s="262"/>
    </row>
    <row r="84" spans="1:33" ht="12" customHeight="1">
      <c r="A84" s="242"/>
      <c r="B84" s="256"/>
      <c r="C84" s="256"/>
      <c r="D84" s="314"/>
      <c r="E84" s="93" t="s">
        <v>12</v>
      </c>
      <c r="F84" s="129"/>
      <c r="G84" s="160"/>
      <c r="H84" s="161"/>
      <c r="I84" s="221"/>
      <c r="J84" s="161" t="s">
        <v>226</v>
      </c>
      <c r="K84" s="221">
        <v>36956</v>
      </c>
      <c r="L84" s="161" t="s">
        <v>288</v>
      </c>
      <c r="M84" s="222">
        <v>38890</v>
      </c>
      <c r="N84" s="308"/>
      <c r="O84" s="32" t="s">
        <v>12</v>
      </c>
      <c r="P84" s="204" t="s">
        <v>233</v>
      </c>
      <c r="Q84" s="117">
        <v>35701</v>
      </c>
      <c r="R84" s="118" t="s">
        <v>237</v>
      </c>
      <c r="S84" s="120">
        <v>35941</v>
      </c>
      <c r="T84" s="118" t="s">
        <v>241</v>
      </c>
      <c r="U84" s="138">
        <v>37503</v>
      </c>
      <c r="V84" s="139"/>
      <c r="W84" s="119"/>
      <c r="X84" s="262"/>
      <c r="Y84" s="303" t="s">
        <v>31</v>
      </c>
      <c r="Z84" s="316">
        <f>SUM(Z80:Z83)</f>
        <v>47</v>
      </c>
      <c r="AA84" s="31" t="s">
        <v>284</v>
      </c>
      <c r="AB84" s="176"/>
      <c r="AC84" s="1"/>
      <c r="AD84" s="16"/>
      <c r="AE84" s="16"/>
      <c r="AF84" s="187"/>
      <c r="AG84" s="262"/>
    </row>
    <row r="85" spans="1:33" ht="12" customHeight="1">
      <c r="A85" s="242"/>
      <c r="B85" s="256"/>
      <c r="C85" s="256"/>
      <c r="D85" s="314"/>
      <c r="E85" s="93" t="s">
        <v>12</v>
      </c>
      <c r="F85" s="129"/>
      <c r="G85" s="160"/>
      <c r="H85" s="161"/>
      <c r="I85" s="221"/>
      <c r="J85" s="161" t="s">
        <v>298</v>
      </c>
      <c r="K85" s="160">
        <v>37855</v>
      </c>
      <c r="L85" s="234" t="s">
        <v>365</v>
      </c>
      <c r="M85" s="222">
        <v>39156</v>
      </c>
      <c r="N85" s="308"/>
      <c r="O85" s="32" t="s">
        <v>12</v>
      </c>
      <c r="P85" s="204"/>
      <c r="Q85" s="117"/>
      <c r="R85" s="118"/>
      <c r="S85" s="120"/>
      <c r="T85" s="118" t="s">
        <v>281</v>
      </c>
      <c r="U85" s="138">
        <v>37825</v>
      </c>
      <c r="V85" s="139"/>
      <c r="W85" s="119"/>
      <c r="X85" s="262"/>
      <c r="Y85" s="304"/>
      <c r="Z85" s="317"/>
      <c r="AA85" s="31" t="s">
        <v>285</v>
      </c>
      <c r="AB85" s="176"/>
      <c r="AC85" s="1"/>
      <c r="AD85" s="16"/>
      <c r="AE85" s="16"/>
      <c r="AF85" s="187"/>
      <c r="AG85" s="262"/>
    </row>
    <row r="86" spans="1:33" ht="12" customHeight="1">
      <c r="A86" s="242"/>
      <c r="B86" s="256"/>
      <c r="C86" s="256"/>
      <c r="D86" s="314"/>
      <c r="E86" s="93"/>
      <c r="F86" s="129"/>
      <c r="G86" s="160"/>
      <c r="H86" s="161"/>
      <c r="I86" s="160"/>
      <c r="J86" s="161" t="s">
        <v>286</v>
      </c>
      <c r="K86" s="221">
        <v>37136</v>
      </c>
      <c r="L86" s="161"/>
      <c r="M86" s="194"/>
      <c r="N86" s="308"/>
      <c r="O86" s="32" t="s">
        <v>12</v>
      </c>
      <c r="P86" s="204"/>
      <c r="Q86" s="117"/>
      <c r="R86" s="118"/>
      <c r="S86" s="120"/>
      <c r="T86" s="118" t="s">
        <v>366</v>
      </c>
      <c r="U86" s="138" t="s">
        <v>359</v>
      </c>
      <c r="V86" s="139"/>
      <c r="W86" s="119"/>
      <c r="X86" s="262"/>
      <c r="Y86" s="304"/>
      <c r="Z86" s="317"/>
      <c r="AA86" s="31"/>
      <c r="AB86" s="176"/>
      <c r="AC86" s="1"/>
      <c r="AD86" s="16"/>
      <c r="AE86" s="16"/>
      <c r="AF86" s="187"/>
      <c r="AG86" s="262"/>
    </row>
    <row r="87" spans="1:33" ht="12" customHeight="1" thickBot="1">
      <c r="A87" s="243"/>
      <c r="B87" s="256"/>
      <c r="C87" s="257"/>
      <c r="D87" s="315"/>
      <c r="E87" s="93" t="s">
        <v>12</v>
      </c>
      <c r="F87" s="195"/>
      <c r="G87" s="220"/>
      <c r="H87" s="196"/>
      <c r="I87" s="197"/>
      <c r="J87" s="196"/>
      <c r="K87" s="197"/>
      <c r="L87" s="196"/>
      <c r="M87" s="198"/>
      <c r="N87" s="309"/>
      <c r="O87" s="32" t="s">
        <v>12</v>
      </c>
      <c r="P87" s="204"/>
      <c r="Q87" s="117"/>
      <c r="R87" s="118"/>
      <c r="S87" s="120"/>
      <c r="T87" s="118" t="s">
        <v>287</v>
      </c>
      <c r="U87" s="138">
        <v>37603</v>
      </c>
      <c r="V87" s="47"/>
      <c r="W87" s="119"/>
      <c r="X87" s="262"/>
      <c r="Y87" s="305"/>
      <c r="Z87" s="318"/>
      <c r="AA87" s="85"/>
      <c r="AB87" s="86"/>
      <c r="AC87" s="86"/>
      <c r="AD87" s="19"/>
      <c r="AE87" s="19"/>
      <c r="AF87" s="188"/>
      <c r="AG87" s="262"/>
    </row>
    <row r="88" spans="1:33" ht="12" customHeight="1">
      <c r="A88" s="240">
        <v>13</v>
      </c>
      <c r="B88" s="255" t="s">
        <v>25</v>
      </c>
      <c r="C88" s="255" t="s">
        <v>141</v>
      </c>
      <c r="D88" s="310" t="s">
        <v>140</v>
      </c>
      <c r="E88" s="24">
        <v>1</v>
      </c>
      <c r="F88" s="58" t="s">
        <v>185</v>
      </c>
      <c r="G88" s="29">
        <v>34713</v>
      </c>
      <c r="H88" s="157" t="s">
        <v>188</v>
      </c>
      <c r="I88" s="26">
        <v>36566</v>
      </c>
      <c r="J88" s="157" t="s">
        <v>194</v>
      </c>
      <c r="K88" s="26">
        <v>37314</v>
      </c>
      <c r="L88" s="25" t="s">
        <v>198</v>
      </c>
      <c r="M88" s="27">
        <v>38184</v>
      </c>
      <c r="N88" s="236" t="str">
        <f>B88</f>
        <v>Ukraine</v>
      </c>
      <c r="O88" s="24">
        <v>1</v>
      </c>
      <c r="P88" s="91" t="s">
        <v>201</v>
      </c>
      <c r="Q88" s="26">
        <v>35564</v>
      </c>
      <c r="R88" s="157" t="s">
        <v>206</v>
      </c>
      <c r="S88" s="26">
        <v>36763</v>
      </c>
      <c r="T88" s="157" t="s">
        <v>209</v>
      </c>
      <c r="U88" s="26">
        <v>37216</v>
      </c>
      <c r="V88" s="157" t="s">
        <v>213</v>
      </c>
      <c r="W88" s="61">
        <v>38343</v>
      </c>
      <c r="X88" s="299"/>
      <c r="Y88" s="30" t="s">
        <v>44</v>
      </c>
      <c r="Z88" s="162">
        <f>COUNTA(F88,H88,J88,L88,P88,R88,T88,V88)</f>
        <v>8</v>
      </c>
      <c r="AA88" s="31"/>
      <c r="AB88" s="1"/>
      <c r="AC88" s="1"/>
      <c r="AD88" s="2"/>
      <c r="AE88" s="2"/>
      <c r="AF88" s="2"/>
      <c r="AG88" s="261" t="str">
        <f>B88</f>
        <v>Ukraine</v>
      </c>
    </row>
    <row r="89" spans="1:33" ht="12" customHeight="1">
      <c r="A89" s="241"/>
      <c r="B89" s="256"/>
      <c r="C89" s="256"/>
      <c r="D89" s="311"/>
      <c r="E89" s="32">
        <v>2</v>
      </c>
      <c r="F89" s="77" t="s">
        <v>187</v>
      </c>
      <c r="G89" s="151">
        <v>34712</v>
      </c>
      <c r="H89" s="65" t="s">
        <v>189</v>
      </c>
      <c r="I89" s="64">
        <v>35971</v>
      </c>
      <c r="J89" s="65" t="s">
        <v>192</v>
      </c>
      <c r="K89" s="64">
        <v>37397</v>
      </c>
      <c r="L89" s="33" t="s">
        <v>199</v>
      </c>
      <c r="M89" s="76">
        <v>38763</v>
      </c>
      <c r="N89" s="237"/>
      <c r="O89" s="32">
        <v>2</v>
      </c>
      <c r="P89" s="98" t="s">
        <v>202</v>
      </c>
      <c r="Q89" s="64">
        <v>35246</v>
      </c>
      <c r="R89" s="65" t="s">
        <v>207</v>
      </c>
      <c r="S89" s="108">
        <v>36528</v>
      </c>
      <c r="T89" s="65" t="s">
        <v>210</v>
      </c>
      <c r="U89" s="64">
        <v>37646</v>
      </c>
      <c r="V89" s="65" t="s">
        <v>214</v>
      </c>
      <c r="W89" s="205">
        <v>38492</v>
      </c>
      <c r="X89" s="301"/>
      <c r="Y89" s="37" t="s">
        <v>45</v>
      </c>
      <c r="Z89" s="38">
        <f>COUNTA(F89:F91,H89:H91,J89:J91,L89:L91,P89:P91,R89:R91,T89:T91,V89:V91)</f>
        <v>16</v>
      </c>
      <c r="AA89" s="31"/>
      <c r="AB89" s="2"/>
      <c r="AC89" s="2"/>
      <c r="AD89" s="1"/>
      <c r="AE89" s="1"/>
      <c r="AF89" s="2"/>
      <c r="AG89" s="262"/>
    </row>
    <row r="90" spans="1:33" ht="12" customHeight="1">
      <c r="A90" s="241"/>
      <c r="B90" s="256"/>
      <c r="C90" s="256"/>
      <c r="D90" s="311"/>
      <c r="E90" s="32">
        <v>3</v>
      </c>
      <c r="F90" s="217" t="s">
        <v>186</v>
      </c>
      <c r="G90" s="151">
        <v>35774</v>
      </c>
      <c r="H90" s="109" t="s">
        <v>190</v>
      </c>
      <c r="I90" s="64">
        <v>36012</v>
      </c>
      <c r="J90" s="109" t="s">
        <v>193</v>
      </c>
      <c r="K90" s="46">
        <v>37640</v>
      </c>
      <c r="L90" s="218" t="s">
        <v>200</v>
      </c>
      <c r="M90" s="76">
        <v>38971</v>
      </c>
      <c r="N90" s="237"/>
      <c r="O90" s="32">
        <v>3</v>
      </c>
      <c r="P90" s="164" t="s">
        <v>203</v>
      </c>
      <c r="Q90" s="64">
        <v>36084</v>
      </c>
      <c r="R90" s="109" t="s">
        <v>208</v>
      </c>
      <c r="S90" s="64">
        <v>35996</v>
      </c>
      <c r="T90" s="109" t="s">
        <v>211</v>
      </c>
      <c r="U90" s="64">
        <v>37025</v>
      </c>
      <c r="V90" s="109" t="s">
        <v>215</v>
      </c>
      <c r="W90" s="76">
        <v>38533</v>
      </c>
      <c r="X90" s="301"/>
      <c r="Y90" s="39" t="s">
        <v>32</v>
      </c>
      <c r="Z90" s="40">
        <f>COUNTA(F92:F94,H92:H94,J92:J94,L92:L94,P92:P94,R92:R94,T92:T94,V92:V94)</f>
        <v>8</v>
      </c>
      <c r="AA90" s="31"/>
      <c r="AB90" s="2"/>
      <c r="AC90" s="2"/>
      <c r="AD90" s="1"/>
      <c r="AE90" s="1"/>
      <c r="AF90" s="163"/>
      <c r="AG90" s="262"/>
    </row>
    <row r="91" spans="1:33" ht="12" customHeight="1">
      <c r="A91" s="242"/>
      <c r="B91" s="256"/>
      <c r="C91" s="256"/>
      <c r="D91" s="311"/>
      <c r="E91" s="32" t="s">
        <v>13</v>
      </c>
      <c r="F91" s="70"/>
      <c r="G91" s="79"/>
      <c r="H91" s="33"/>
      <c r="I91" s="64"/>
      <c r="J91" s="33"/>
      <c r="K91" s="64"/>
      <c r="L91" s="68"/>
      <c r="M91" s="80"/>
      <c r="N91" s="238"/>
      <c r="O91" s="32" t="s">
        <v>13</v>
      </c>
      <c r="P91" s="95"/>
      <c r="Q91" s="68"/>
      <c r="R91" s="68"/>
      <c r="S91" s="79"/>
      <c r="T91" s="33"/>
      <c r="U91" s="79"/>
      <c r="V91" s="68"/>
      <c r="W91" s="80"/>
      <c r="X91" s="301"/>
      <c r="Y91" s="43" t="s">
        <v>30</v>
      </c>
      <c r="Z91" s="44">
        <f>COUNTA(AA88:AF94)</f>
        <v>0</v>
      </c>
      <c r="AA91" s="31"/>
      <c r="AB91" s="2"/>
      <c r="AC91" s="2"/>
      <c r="AD91" s="2"/>
      <c r="AE91" s="2"/>
      <c r="AF91" s="2"/>
      <c r="AG91" s="262"/>
    </row>
    <row r="92" spans="1:33" ht="12" customHeight="1">
      <c r="A92" s="242"/>
      <c r="B92" s="256"/>
      <c r="C92" s="256"/>
      <c r="D92" s="311"/>
      <c r="E92" s="32" t="s">
        <v>12</v>
      </c>
      <c r="F92" s="36"/>
      <c r="G92" s="64"/>
      <c r="H92" s="33" t="s">
        <v>191</v>
      </c>
      <c r="I92" s="64">
        <v>36218</v>
      </c>
      <c r="J92" s="33" t="s">
        <v>195</v>
      </c>
      <c r="K92" s="64">
        <v>37056</v>
      </c>
      <c r="L92" s="68"/>
      <c r="M92" s="80"/>
      <c r="N92" s="238"/>
      <c r="O92" s="41" t="s">
        <v>205</v>
      </c>
      <c r="P92" s="95" t="s">
        <v>204</v>
      </c>
      <c r="Q92" s="79">
        <v>34958</v>
      </c>
      <c r="R92" s="68" t="s">
        <v>203</v>
      </c>
      <c r="S92" s="79">
        <v>36084</v>
      </c>
      <c r="T92" s="68" t="s">
        <v>212</v>
      </c>
      <c r="U92" s="79">
        <v>36923</v>
      </c>
      <c r="V92" s="68" t="s">
        <v>216</v>
      </c>
      <c r="W92" s="80">
        <v>38745</v>
      </c>
      <c r="X92" s="301"/>
      <c r="Y92" s="303" t="s">
        <v>31</v>
      </c>
      <c r="Z92" s="316">
        <f>SUM(Z88:Z91)</f>
        <v>32</v>
      </c>
      <c r="AA92" s="31"/>
      <c r="AB92" s="2"/>
      <c r="AC92" s="2"/>
      <c r="AD92" s="2"/>
      <c r="AE92" s="2"/>
      <c r="AF92" s="2"/>
      <c r="AG92" s="262"/>
    </row>
    <row r="93" spans="1:33" ht="12" customHeight="1">
      <c r="A93" s="242"/>
      <c r="B93" s="256"/>
      <c r="C93" s="256"/>
      <c r="D93" s="311"/>
      <c r="E93" s="32" t="s">
        <v>12</v>
      </c>
      <c r="F93" s="36"/>
      <c r="G93" s="64"/>
      <c r="H93" s="33"/>
      <c r="I93" s="64"/>
      <c r="J93" s="33" t="s">
        <v>196</v>
      </c>
      <c r="K93" s="64">
        <v>37769</v>
      </c>
      <c r="L93" s="68"/>
      <c r="M93" s="80"/>
      <c r="N93" s="238"/>
      <c r="O93" s="41" t="s">
        <v>12</v>
      </c>
      <c r="P93" s="95"/>
      <c r="Q93" s="68"/>
      <c r="R93" s="68"/>
      <c r="S93" s="79"/>
      <c r="T93" s="68"/>
      <c r="U93" s="79"/>
      <c r="V93" s="68"/>
      <c r="W93" s="80"/>
      <c r="X93" s="301"/>
      <c r="Y93" s="304"/>
      <c r="Z93" s="317"/>
      <c r="AA93" s="31"/>
      <c r="AB93" s="2"/>
      <c r="AC93" s="2"/>
      <c r="AD93" s="2"/>
      <c r="AE93" s="2"/>
      <c r="AF93" s="2"/>
      <c r="AG93" s="262"/>
    </row>
    <row r="94" spans="1:33" ht="12" customHeight="1" thickBot="1">
      <c r="A94" s="243"/>
      <c r="B94" s="257"/>
      <c r="C94" s="257"/>
      <c r="D94" s="312"/>
      <c r="E94" s="50" t="s">
        <v>12</v>
      </c>
      <c r="F94" s="71"/>
      <c r="G94" s="84"/>
      <c r="H94" s="72"/>
      <c r="I94" s="84"/>
      <c r="J94" s="72" t="s">
        <v>197</v>
      </c>
      <c r="K94" s="84">
        <v>37555</v>
      </c>
      <c r="L94" s="72"/>
      <c r="M94" s="107"/>
      <c r="N94" s="239"/>
      <c r="O94" s="50" t="s">
        <v>12</v>
      </c>
      <c r="P94" s="97"/>
      <c r="Q94" s="84"/>
      <c r="R94" s="54"/>
      <c r="S94" s="84"/>
      <c r="T94" s="72"/>
      <c r="U94" s="84"/>
      <c r="V94" s="72"/>
      <c r="W94" s="107"/>
      <c r="X94" s="300"/>
      <c r="Y94" s="305"/>
      <c r="Z94" s="318"/>
      <c r="AA94" s="85"/>
      <c r="AB94" s="75"/>
      <c r="AC94" s="75"/>
      <c r="AD94" s="86"/>
      <c r="AE94" s="86"/>
      <c r="AF94" s="75"/>
      <c r="AG94" s="263"/>
    </row>
    <row r="95" spans="1:33" ht="12" customHeight="1">
      <c r="A95" s="6"/>
      <c r="B95" s="184"/>
      <c r="C95" s="9"/>
      <c r="D95" s="190"/>
      <c r="E95" s="7"/>
      <c r="F95" s="2"/>
      <c r="G95" s="8"/>
      <c r="H95" s="2"/>
      <c r="I95" s="8"/>
      <c r="J95" s="2"/>
      <c r="K95" s="2"/>
      <c r="L95" s="2"/>
      <c r="M95" s="2"/>
      <c r="N95" s="184"/>
      <c r="O95" s="7"/>
      <c r="P95" s="2"/>
      <c r="Q95" s="8"/>
      <c r="R95" s="16"/>
      <c r="S95" s="8"/>
      <c r="T95" s="2"/>
      <c r="U95" s="8"/>
      <c r="V95" s="2"/>
      <c r="W95" s="8"/>
      <c r="X95" s="9"/>
      <c r="Y95" s="9"/>
      <c r="Z95" s="9"/>
      <c r="AA95" s="1"/>
      <c r="AB95" s="2"/>
      <c r="AC95" s="2"/>
      <c r="AD95" s="1"/>
      <c r="AE95" s="1"/>
      <c r="AF95" s="2"/>
      <c r="AG95" s="184"/>
    </row>
    <row r="96" spans="1:33" ht="12" customHeight="1">
      <c r="A96" s="6"/>
      <c r="B96" s="184"/>
      <c r="C96" s="9"/>
      <c r="D96" s="190"/>
      <c r="E96" s="7"/>
      <c r="F96" s="2"/>
      <c r="G96" s="8"/>
      <c r="H96" s="2"/>
      <c r="I96" s="8"/>
      <c r="J96" s="2"/>
      <c r="K96" s="2"/>
      <c r="L96" s="2"/>
      <c r="M96" s="2"/>
      <c r="N96" s="184"/>
      <c r="O96" s="7"/>
      <c r="P96" s="2"/>
      <c r="Q96" s="8"/>
      <c r="R96" s="16"/>
      <c r="S96" s="8"/>
      <c r="T96" s="2"/>
      <c r="U96" s="8"/>
      <c r="V96" s="2"/>
      <c r="W96" s="8"/>
      <c r="X96" s="9"/>
      <c r="Y96" s="9"/>
      <c r="Z96" s="9"/>
      <c r="AA96" s="1"/>
      <c r="AB96" s="2"/>
      <c r="AC96" s="2"/>
      <c r="AD96" s="1"/>
      <c r="AE96" s="1"/>
      <c r="AF96" s="2"/>
      <c r="AG96" s="184"/>
    </row>
    <row r="97" spans="1:33" ht="12" customHeight="1">
      <c r="A97" s="6"/>
      <c r="B97" s="184"/>
      <c r="C97" s="9"/>
      <c r="D97" s="190"/>
      <c r="E97" s="7"/>
      <c r="F97" s="2"/>
      <c r="G97" s="8"/>
      <c r="H97" s="2"/>
      <c r="I97" s="8"/>
      <c r="J97" s="2"/>
      <c r="K97" s="2"/>
      <c r="L97" s="2"/>
      <c r="M97" s="2"/>
      <c r="N97" s="184"/>
      <c r="O97" s="7"/>
      <c r="P97" s="2"/>
      <c r="Q97" s="8"/>
      <c r="R97" s="16"/>
      <c r="S97" s="8"/>
      <c r="T97" s="2"/>
      <c r="U97" s="8"/>
      <c r="V97" s="2"/>
      <c r="W97" s="8"/>
      <c r="X97" s="9"/>
      <c r="Y97" s="9"/>
      <c r="Z97" s="9"/>
      <c r="AA97" s="1"/>
      <c r="AB97" s="2"/>
      <c r="AC97" s="2"/>
      <c r="AD97" s="1"/>
      <c r="AE97" s="1"/>
      <c r="AF97" s="2"/>
      <c r="AG97" s="184"/>
    </row>
    <row r="98" spans="1:33" ht="12" customHeight="1">
      <c r="A98" s="6"/>
      <c r="B98" s="184"/>
      <c r="C98" s="9"/>
      <c r="D98" s="190"/>
      <c r="E98" s="7"/>
      <c r="F98" s="2"/>
      <c r="G98" s="8"/>
      <c r="H98" s="2"/>
      <c r="I98" s="8"/>
      <c r="J98" s="2"/>
      <c r="K98" s="2"/>
      <c r="L98" s="2"/>
      <c r="M98" s="2"/>
      <c r="N98" s="184"/>
      <c r="O98" s="7"/>
      <c r="P98" s="2"/>
      <c r="Q98" s="8"/>
      <c r="R98" s="16"/>
      <c r="S98" s="8"/>
      <c r="T98" s="2"/>
      <c r="U98" s="8"/>
      <c r="V98" s="2"/>
      <c r="W98" s="8"/>
      <c r="X98" s="9"/>
      <c r="Y98" s="9"/>
      <c r="Z98" s="9"/>
      <c r="AA98" s="1"/>
      <c r="AB98" s="2"/>
      <c r="AC98" s="2"/>
      <c r="AD98" s="1"/>
      <c r="AE98" s="1"/>
      <c r="AF98" s="2"/>
      <c r="AG98" s="184"/>
    </row>
    <row r="99" spans="1:33" ht="12" customHeight="1">
      <c r="A99" s="6"/>
      <c r="B99" s="184"/>
      <c r="C99" s="9"/>
      <c r="D99" s="190"/>
      <c r="E99" s="7"/>
      <c r="F99" s="2"/>
      <c r="G99" s="8"/>
      <c r="H99" s="2"/>
      <c r="I99" s="8"/>
      <c r="J99" s="2"/>
      <c r="K99" s="2"/>
      <c r="L99" s="2"/>
      <c r="M99" s="2"/>
      <c r="N99" s="184"/>
      <c r="O99" s="7"/>
      <c r="P99" s="2"/>
      <c r="Q99" s="8"/>
      <c r="R99" s="16"/>
      <c r="S99" s="8"/>
      <c r="T99" s="2"/>
      <c r="U99" s="8"/>
      <c r="V99" s="2"/>
      <c r="W99" s="8"/>
      <c r="X99" s="9"/>
      <c r="Y99" s="9"/>
      <c r="Z99" s="9"/>
      <c r="AA99" s="1"/>
      <c r="AB99" s="2"/>
      <c r="AC99" s="2"/>
      <c r="AD99" s="1"/>
      <c r="AE99" s="1"/>
      <c r="AF99" s="2"/>
      <c r="AG99" s="184"/>
    </row>
    <row r="100" spans="1:33" ht="13.5" customHeight="1">
      <c r="A100" s="6" t="s">
        <v>49</v>
      </c>
      <c r="B100" s="235" t="s">
        <v>50</v>
      </c>
      <c r="C100" s="235"/>
      <c r="D100" s="235"/>
      <c r="E100" s="7"/>
      <c r="F100" s="2"/>
      <c r="G100" s="8"/>
      <c r="H100" s="2"/>
      <c r="I100" s="2"/>
      <c r="J100" s="2"/>
      <c r="K100" s="2"/>
      <c r="L100" s="2"/>
      <c r="M100" s="2"/>
      <c r="N100" s="143"/>
      <c r="O100" s="7"/>
      <c r="P100" s="2"/>
      <c r="Q100" s="2"/>
      <c r="R100" s="16"/>
      <c r="S100" s="2"/>
      <c r="T100" s="2"/>
      <c r="U100" s="2"/>
      <c r="V100" s="2"/>
      <c r="W100" s="2"/>
      <c r="X100" s="143"/>
      <c r="Y100" s="9"/>
      <c r="Z100" s="9"/>
      <c r="AA100" s="1"/>
      <c r="AB100" s="2"/>
      <c r="AC100" s="2"/>
      <c r="AD100" s="1"/>
      <c r="AE100" s="1"/>
      <c r="AF100" s="2"/>
      <c r="AG100" s="143"/>
    </row>
    <row r="101" spans="1:32" ht="13.5" customHeight="1">
      <c r="A101" s="12" t="s">
        <v>46</v>
      </c>
      <c r="C101" s="143"/>
      <c r="D101" s="14">
        <f>D102+D107+D111</f>
        <v>292</v>
      </c>
      <c r="E101" s="7"/>
      <c r="F101" s="2"/>
      <c r="G101" s="2"/>
      <c r="H101" s="2"/>
      <c r="I101" s="2"/>
      <c r="J101" s="2"/>
      <c r="K101" s="2"/>
      <c r="L101" s="2"/>
      <c r="M101" s="2"/>
      <c r="O101" s="7"/>
      <c r="P101" s="2"/>
      <c r="Q101" s="2"/>
      <c r="R101" s="2"/>
      <c r="S101" s="2"/>
      <c r="T101" s="2"/>
      <c r="U101" s="2"/>
      <c r="V101" s="2"/>
      <c r="W101" s="2"/>
      <c r="X101" s="143"/>
      <c r="Y101" s="9" t="s">
        <v>31</v>
      </c>
      <c r="Z101" s="9">
        <f>Z7+Z14+Z19+Z24+Z29+Z34+Z39+Z44+Z49+Z54+Z59+Z64+Z69+Z74+Z79+Z84+Z92</f>
        <v>292</v>
      </c>
      <c r="AA101" s="105"/>
      <c r="AB101" s="2"/>
      <c r="AC101" s="2"/>
      <c r="AD101" s="2"/>
      <c r="AE101" s="2"/>
      <c r="AF101" s="2"/>
    </row>
    <row r="102" spans="1:32" ht="13.5" customHeight="1">
      <c r="A102" s="12" t="s">
        <v>40</v>
      </c>
      <c r="C102" s="143"/>
      <c r="D102" s="14">
        <f>F102+H102+J102+L102+P102+R102+T102+V102</f>
        <v>204</v>
      </c>
      <c r="E102" s="7"/>
      <c r="F102" s="10">
        <f>SUM(F103:F106)</f>
        <v>29</v>
      </c>
      <c r="G102" s="2"/>
      <c r="H102" s="10">
        <f>SUM(H103:H106)</f>
        <v>30</v>
      </c>
      <c r="I102" s="2"/>
      <c r="J102" s="10">
        <f>SUM(J103:J106)</f>
        <v>29</v>
      </c>
      <c r="K102" s="2"/>
      <c r="L102" s="10">
        <f>SUM(L103:L106)</f>
        <v>26</v>
      </c>
      <c r="M102" s="2"/>
      <c r="O102" s="7"/>
      <c r="P102" s="10">
        <f>SUM(P103:P106)</f>
        <v>18</v>
      </c>
      <c r="Q102" s="2"/>
      <c r="R102" s="10">
        <f>SUM(R103:R106)</f>
        <v>25</v>
      </c>
      <c r="S102" s="2"/>
      <c r="T102" s="10">
        <f>SUM(T103:T106)</f>
        <v>26</v>
      </c>
      <c r="U102" s="2"/>
      <c r="V102" s="10">
        <f>SUM(V103:V106)</f>
        <v>21</v>
      </c>
      <c r="W102" s="2"/>
      <c r="X102" s="143"/>
      <c r="Y102" s="9"/>
      <c r="Z102" s="9"/>
      <c r="AA102" s="105"/>
      <c r="AB102" s="2"/>
      <c r="AC102" s="2"/>
      <c r="AD102" s="2"/>
      <c r="AE102" s="2"/>
      <c r="AF102" s="2"/>
    </row>
    <row r="103" spans="1:33" ht="13.5" customHeight="1">
      <c r="A103" s="10"/>
      <c r="B103" s="13" t="s">
        <v>34</v>
      </c>
      <c r="C103" s="13"/>
      <c r="D103" s="14">
        <f>F103+H103+J103+L103+P103+R103+T103+V103</f>
        <v>78</v>
      </c>
      <c r="F103" s="10">
        <f>COUNTA(F3,F10,F15,F20,F25,F30,F35,F40,F45,F50,F55,F60,F65,F70,F75,F80,F88)</f>
        <v>11</v>
      </c>
      <c r="H103" s="10">
        <f>COUNTA(H3,H10,H15,H20,H25,H30,H35,H40,H45,H50,H55,H60,H65,H70,H75,H80,H88)</f>
        <v>11</v>
      </c>
      <c r="J103" s="10">
        <f>COUNTA(J3,J10,J15,J20,J25,J30,J35,J40,J45,J50,J55,J60,J65,J70,J75,J80,J88)</f>
        <v>11</v>
      </c>
      <c r="L103" s="10">
        <f>COUNTA(L3,L10,L15,L20,L25,L30,L35,L40,L45,L50,L55,L60,L65,L70,L75,L80,L88)</f>
        <v>9</v>
      </c>
      <c r="N103" s="13" t="s">
        <v>34</v>
      </c>
      <c r="P103" s="10">
        <f>COUNTA(P3,P10,P15,P20,P25,P30,P35,P40,P45,P50,P55,P60,P65,P70,P75,P80,P88)</f>
        <v>8</v>
      </c>
      <c r="R103" s="10">
        <f>COUNTA(R3,R10,R15,R20,R25,R30,R35,R40,R45,R50,R55,R60,R65,R70,R75,R80,R88)</f>
        <v>9</v>
      </c>
      <c r="T103" s="10">
        <f>COUNTA(T3,T10,T15,T20,T25,T30,T35,T40,T45,T50,T55,T60,T65,T70,T75,T80,T88)</f>
        <v>10</v>
      </c>
      <c r="V103" s="10">
        <f>COUNTA(V3,V10,V15,V20,V25,V30,V35,V40,V45,V50,V55,V60,V65,V70,V75,V80,V88)</f>
        <v>9</v>
      </c>
      <c r="Y103" s="143" t="s">
        <v>44</v>
      </c>
      <c r="Z103" s="20">
        <f>Z3+Z10+Z15+Z20+Z25+Z30+Z80+Z35+Z40+Z45+Z50+Z55+Z60+Z70+Z65+Z75+Z88</f>
        <v>78</v>
      </c>
      <c r="AG103" s="13"/>
    </row>
    <row r="104" spans="1:33" ht="13.5" customHeight="1">
      <c r="A104" s="10"/>
      <c r="B104" s="13" t="s">
        <v>35</v>
      </c>
      <c r="C104" s="13"/>
      <c r="D104" s="14">
        <f>F104+H104+J104+L104+P104+R104+T104+V104</f>
        <v>111</v>
      </c>
      <c r="F104" s="10">
        <f>COUNTA(F4:F5,F11:F12,F16:F17,F21:F22,F26:F27,F31:F32,F36:F37,F41:F42,F46:F47,F51:F52,F56:F57,F61:F62,F66:F67,F71:F72,F76:F77,F81:F82,F89:F90)</f>
        <v>16</v>
      </c>
      <c r="H104" s="10">
        <f>COUNTA(H4:H5,H11:H12,H16:H17,H21:H22,H26:H27,H31:H32,H36:H37,H41:H42,H46:H47,H51:H52,H56:H57,H61:H62,H66:H67,H71:H72,H76:H77,H81:H82,H89:H90)</f>
        <v>17</v>
      </c>
      <c r="J104" s="10">
        <f>COUNTA(J4:J5,J11:J12,J16:J17,J21:J22,J26:J27,J31:J32,J36:J37,J41:J42,J46:J47,J51:J52,J56:J57,J61:J62,J66:J67,J71:J72,J76:J77,J81:J82,J89:J90)</f>
        <v>16</v>
      </c>
      <c r="L104" s="10">
        <f>COUNTA(L4:L5,L11:L12,L16:L17,L21:L22,L26:L27,L31:L32,L36:L37,L41:L42,L46:L47,L51:L52,L56:L57,L61:L62,L66:L67,L71:L72,L76:L77,L81:L82,L89:L90)</f>
        <v>15</v>
      </c>
      <c r="N104" s="13" t="s">
        <v>35</v>
      </c>
      <c r="P104" s="10">
        <f>COUNTA(P4:P5,P11:P12,P16:P17,P21:P22,P26:P27,P31:P32,P36:P37,P41:P42,P46:P47,P51:P52,P56:P57,P61:P62,P66:P67,P71:P72,P76:P77,P81:P82,P89:P90)</f>
        <v>9</v>
      </c>
      <c r="R104" s="10">
        <f>COUNTA(R4:R5,R11:R12,R16:R17,R21:R22,R26:R27,R31:R32,R36:R37,R41:R42,R46:R47,R51:R52,R56:R57,R61:R62,R66:R67,R71:R72,R76:R77,R81:R82,R89:R90)</f>
        <v>14</v>
      </c>
      <c r="T104" s="10">
        <f>COUNTA(T4:T5,T11:T12,T16:T17,T21:T22,T26:T27,T31:T32,T36:T37,T41:T42,T46:T47,T51:T52,T56:T57,T61:T62,T66:T67,T71:T72,T76:T77,T81:T82,T89:T90)</f>
        <v>14</v>
      </c>
      <c r="V104" s="10">
        <f>COUNTA(V4:V5,V11:V12,V16:V17,V21:V22,V26:V27,V31:V32,V36:V37,V41:V42,V46:V47,V51:V52,V56:V57,V61:V62,V66:V67,V71:V72,V76:V77,V81:V82,V89:V90)</f>
        <v>10</v>
      </c>
      <c r="Y104" s="143" t="s">
        <v>45</v>
      </c>
      <c r="Z104" s="20">
        <f>Z4+Z11+Z16+Z21+Z26+Z31+Z81+Z36+Z41+Z46+Z51+Z56+Z61+Z66+Z71+Z76+Z89</f>
        <v>126</v>
      </c>
      <c r="AG104" s="13"/>
    </row>
    <row r="105" spans="1:33" ht="13.5" customHeight="1">
      <c r="A105" s="10"/>
      <c r="B105" s="13" t="s">
        <v>36</v>
      </c>
      <c r="C105" s="13"/>
      <c r="D105" s="14">
        <f>F105+H105+J105+L105+P105+R105+T105+V105</f>
        <v>8</v>
      </c>
      <c r="F105" s="10">
        <f>COUNTA(F6)</f>
        <v>1</v>
      </c>
      <c r="H105" s="10">
        <f>COUNTA(H6)</f>
        <v>1</v>
      </c>
      <c r="J105" s="10">
        <f>COUNTA(J6)</f>
        <v>1</v>
      </c>
      <c r="L105" s="10">
        <f>COUNTA(L6)</f>
        <v>1</v>
      </c>
      <c r="N105" s="13" t="s">
        <v>36</v>
      </c>
      <c r="P105" s="10">
        <f>COUNTA(P6)</f>
        <v>1</v>
      </c>
      <c r="R105" s="10">
        <f>COUNTA(R6)</f>
        <v>1</v>
      </c>
      <c r="T105" s="10">
        <f>COUNTA(T6)</f>
        <v>1</v>
      </c>
      <c r="V105" s="10">
        <f>COUNTA(V6)</f>
        <v>1</v>
      </c>
      <c r="Y105" s="2"/>
      <c r="AG105" s="13"/>
    </row>
    <row r="106" spans="1:33" ht="13.5" customHeight="1">
      <c r="A106" s="10"/>
      <c r="B106" s="13" t="s">
        <v>37</v>
      </c>
      <c r="C106" s="13"/>
      <c r="D106" s="14">
        <f>F106+H106+J106+L106+P106+R106+T106+V106</f>
        <v>7</v>
      </c>
      <c r="F106" s="10">
        <f>COUNTA(F7,F13,F18,F23,F28,F33,F38,F43,F48,F53,F58,F63,F68,F73,F78,F83,F91)</f>
        <v>1</v>
      </c>
      <c r="H106" s="10">
        <f>COUNTA(H7,H13,H18,H23,H28,H33,H38,H43,H48,H53,H58,H63,H68,H73,H78,H83,H91)</f>
        <v>1</v>
      </c>
      <c r="J106" s="10">
        <f>COUNTA(J7,J13,J18,J23,J28,J33,J38,J43,J48,J53,J58,J63,J68,J73,J78,J83,J91)</f>
        <v>1</v>
      </c>
      <c r="L106" s="10">
        <f>COUNTA(L7,L13,L18,L23,L28,L33,L38,L43,L48,L53,L58,L63,L68,L73,L78,L83,L91)</f>
        <v>1</v>
      </c>
      <c r="N106" s="13" t="s">
        <v>37</v>
      </c>
      <c r="P106" s="10">
        <f>COUNTA(P7,P13,P18,P23,P28,P33,P38,P43,P48,P53,P58,P63,P68,P73,P78,P83,P91)</f>
        <v>0</v>
      </c>
      <c r="R106" s="10">
        <f>COUNTA(R7,R13,R18,R23,R28,R33,R38,R43,R48,R53,R58,R63,R68,R73,R78,R83,R91)</f>
        <v>1</v>
      </c>
      <c r="T106" s="10">
        <f>COUNTA(T7,T13,T18,T23,T28,T33,T38,T43,T48,T53,T58,T63,T68,T73,T78,T83,T91)</f>
        <v>1</v>
      </c>
      <c r="V106" s="10">
        <f>COUNTA(V7,V13,V18,V23,V28,V33,V38,V43,V48,V53,V58,V63,V68,V73,V78,V83,V91)</f>
        <v>1</v>
      </c>
      <c r="Y106" s="2"/>
      <c r="AG106" s="13"/>
    </row>
    <row r="107" spans="1:26" ht="13.5" customHeight="1">
      <c r="A107" s="13" t="s">
        <v>38</v>
      </c>
      <c r="C107" s="13"/>
      <c r="D107" s="14">
        <f>F107+H107+J107+L107+P107+R107+T107+V107</f>
        <v>20</v>
      </c>
      <c r="F107" s="10">
        <f>COUNTA(F8:F9,F14,F19,F24,F29,F34,F39,F44,F49,F54,F59,F64,F69,F74,F79,F84:F87,F92:F94)</f>
        <v>0</v>
      </c>
      <c r="H107" s="10">
        <f>COUNTA(H8:H9,H14,H19,H24,H29,H34,H39,H44,H49,H54,H59,H64,H69,H74,H79,H84:H87,H92:H94)</f>
        <v>1</v>
      </c>
      <c r="J107" s="10">
        <f>COUNTA(J8:J9,J14,J19,J24,J29,J34,J39,J44,J49,J54,J59,J64,J69,J74,J79,J84:J87,J92:J94)</f>
        <v>7</v>
      </c>
      <c r="L107" s="10">
        <f>COUNTA(L8:L9,L14,L19,L24,L29,L34,L39,L44,L49,L54,L59,L64,L69,L74,L79,L84:L87,L92:L94)</f>
        <v>2</v>
      </c>
      <c r="P107" s="10">
        <f>COUNTA(P8:P9,P14,P19,P24,P29,P34,P39,P44,P49,P54,P59,P64,P69,P74,P79,P84:P87,P92:P94)</f>
        <v>2</v>
      </c>
      <c r="R107" s="10">
        <f>COUNTA(R8:R9,R14,R19,R24,R29,R34,R39,R44,R49,R54,R59,R64,R69,R74,R79,R84:R87,R92:R94)</f>
        <v>2</v>
      </c>
      <c r="T107" s="10">
        <f>COUNTA(T8:T9,T14,T19,T24,T29,T34,T39,T44,T49,T54,T59,T64,T69,T74,T79,T84:T87,T92:T94)</f>
        <v>5</v>
      </c>
      <c r="V107" s="10">
        <f>COUNTA(V8:V9,V14,V19,V24,V29,V34,V39,V44,V49,V54,V59,V64,V69,V74,V79,V84:V87,V92:V94)</f>
        <v>1</v>
      </c>
      <c r="Y107" s="7" t="s">
        <v>32</v>
      </c>
      <c r="Z107" s="20">
        <f>Z5+Z12+Z17+Z22+Z27+Z32+Z37+Z42+Z47+Z52+Z57+Z62+Z67+Z72+Z77+Z82+Z90</f>
        <v>20</v>
      </c>
    </row>
    <row r="108" spans="1:33" ht="13.5" customHeight="1">
      <c r="A108" s="10"/>
      <c r="B108" s="13" t="s">
        <v>41</v>
      </c>
      <c r="C108" s="13"/>
      <c r="D108" s="14">
        <f>F108+H108+J108+L108+P108+R108+T108+V108</f>
        <v>4</v>
      </c>
      <c r="F108" s="10">
        <f>IF(MOD(F102,2)=0,0,1)</f>
        <v>1</v>
      </c>
      <c r="H108" s="10">
        <f>IF(MOD(H102,2)=0,0,1)</f>
        <v>0</v>
      </c>
      <c r="J108" s="10">
        <f>IF(MOD(J102,2)=0,0,1)</f>
        <v>1</v>
      </c>
      <c r="L108" s="10">
        <f>IF(MOD(L102,2)=0,0,1)</f>
        <v>0</v>
      </c>
      <c r="N108" s="13" t="s">
        <v>41</v>
      </c>
      <c r="P108" s="10">
        <f>IF(MOD(P102,2)=0,0,1)</f>
        <v>0</v>
      </c>
      <c r="R108" s="10">
        <f>IF(MOD(R102,2)=0,0,1)</f>
        <v>1</v>
      </c>
      <c r="T108" s="10">
        <f>IF(MOD(T102,2)=0,0,1)</f>
        <v>0</v>
      </c>
      <c r="V108" s="10">
        <f>IF(MOD(V102,2)=0,0,1)</f>
        <v>1</v>
      </c>
      <c r="Y108" s="2"/>
      <c r="AG108" s="13"/>
    </row>
    <row r="109" spans="1:33" ht="13.5" customHeight="1">
      <c r="A109" s="10"/>
      <c r="B109" s="14" t="s">
        <v>43</v>
      </c>
      <c r="C109" s="13"/>
      <c r="D109" s="14">
        <f>D108-D107</f>
        <v>-16</v>
      </c>
      <c r="N109" s="14" t="s">
        <v>43</v>
      </c>
      <c r="Y109" s="2"/>
      <c r="AG109" s="10"/>
    </row>
    <row r="110" spans="1:33" ht="13.5" customHeight="1">
      <c r="A110" s="13" t="s">
        <v>42</v>
      </c>
      <c r="C110" s="13"/>
      <c r="D110" s="14">
        <f>F110+H110+J110+L110+P110+R110+T110+V110</f>
        <v>208</v>
      </c>
      <c r="F110" s="10">
        <f>F102+F108</f>
        <v>30</v>
      </c>
      <c r="H110" s="10">
        <f>H102+H108</f>
        <v>30</v>
      </c>
      <c r="J110" s="10">
        <f>J102+J108</f>
        <v>30</v>
      </c>
      <c r="L110" s="10">
        <f>L102+L108</f>
        <v>26</v>
      </c>
      <c r="P110" s="10">
        <f>P102+P108</f>
        <v>18</v>
      </c>
      <c r="R110" s="10">
        <f>R102+R108</f>
        <v>26</v>
      </c>
      <c r="T110" s="10">
        <f>T102+T108</f>
        <v>26</v>
      </c>
      <c r="V110" s="10">
        <f>V102+V108</f>
        <v>22</v>
      </c>
      <c r="Y110" s="2"/>
      <c r="AG110" s="10"/>
    </row>
    <row r="111" spans="1:33" ht="13.5" customHeight="1">
      <c r="A111" s="14" t="s">
        <v>39</v>
      </c>
      <c r="D111" s="14">
        <f>COUNTA(AA3:AF94)</f>
        <v>68</v>
      </c>
      <c r="Y111" s="143" t="s">
        <v>30</v>
      </c>
      <c r="Z111" s="20">
        <f>Z6+Z13+Z18+Z23+Z28+Z33+Z83+Z38+Z43+Z48+Z53+Z58+Z63+Z68+Z73+Z78+Z91</f>
        <v>68</v>
      </c>
      <c r="AG111" s="10"/>
    </row>
    <row r="112" spans="6:33" ht="15.75">
      <c r="F112" s="122"/>
      <c r="Y112" s="14"/>
      <c r="Z112" s="20"/>
      <c r="AG112" s="10"/>
    </row>
    <row r="113" spans="1:33" ht="13.5" customHeight="1">
      <c r="A113" s="10"/>
      <c r="C113" s="13"/>
      <c r="D113" s="14"/>
      <c r="Y113" s="7"/>
      <c r="AG113" s="10"/>
    </row>
  </sheetData>
  <sheetProtection/>
  <mergeCells count="143">
    <mergeCell ref="X80:X87"/>
    <mergeCell ref="X75:X79"/>
    <mergeCell ref="X88:X94"/>
    <mergeCell ref="AG88:AG94"/>
    <mergeCell ref="AG75:AG79"/>
    <mergeCell ref="AG80:AG87"/>
    <mergeCell ref="A75:A79"/>
    <mergeCell ref="C75:C79"/>
    <mergeCell ref="N80:N87"/>
    <mergeCell ref="N88:N94"/>
    <mergeCell ref="D88:D94"/>
    <mergeCell ref="B88:B94"/>
    <mergeCell ref="C88:C94"/>
    <mergeCell ref="B80:B87"/>
    <mergeCell ref="C80:C87"/>
    <mergeCell ref="D80:D87"/>
    <mergeCell ref="N75:N79"/>
    <mergeCell ref="D75:D79"/>
    <mergeCell ref="Y84:Y87"/>
    <mergeCell ref="Z84:Z87"/>
    <mergeCell ref="Y92:Y94"/>
    <mergeCell ref="Z92:Z94"/>
    <mergeCell ref="R2:S2"/>
    <mergeCell ref="P2:Q2"/>
    <mergeCell ref="O1:W1"/>
    <mergeCell ref="H2:I2"/>
    <mergeCell ref="N1:N2"/>
    <mergeCell ref="N3:N9"/>
    <mergeCell ref="Y7:Y9"/>
    <mergeCell ref="V2:W2"/>
    <mergeCell ref="T2:U2"/>
    <mergeCell ref="AG65:AG69"/>
    <mergeCell ref="AG70:AG74"/>
    <mergeCell ref="D70:D74"/>
    <mergeCell ref="D50:D54"/>
    <mergeCell ref="N50:N54"/>
    <mergeCell ref="X50:X54"/>
    <mergeCell ref="AG50:AG54"/>
    <mergeCell ref="D45:D49"/>
    <mergeCell ref="N45:N49"/>
    <mergeCell ref="X45:X49"/>
    <mergeCell ref="AG45:AG49"/>
    <mergeCell ref="N60:N64"/>
    <mergeCell ref="AG60:AG64"/>
    <mergeCell ref="N55:N59"/>
    <mergeCell ref="N70:N74"/>
    <mergeCell ref="X70:X74"/>
    <mergeCell ref="X55:X59"/>
    <mergeCell ref="X60:X64"/>
    <mergeCell ref="N65:N69"/>
    <mergeCell ref="X65:X69"/>
    <mergeCell ref="AG1:AG2"/>
    <mergeCell ref="AG35:AG39"/>
    <mergeCell ref="AG20:AG24"/>
    <mergeCell ref="AG3:AG9"/>
    <mergeCell ref="AG15:AG19"/>
    <mergeCell ref="AG40:AG44"/>
    <mergeCell ref="AG55:AG59"/>
    <mergeCell ref="AG30:AG34"/>
    <mergeCell ref="X30:X34"/>
    <mergeCell ref="AA2:AB2"/>
    <mergeCell ref="AD2:AF2"/>
    <mergeCell ref="Y1:Z2"/>
    <mergeCell ref="AA1:AF1"/>
    <mergeCell ref="Z7:Z9"/>
    <mergeCell ref="X1:X2"/>
    <mergeCell ref="X3:X9"/>
    <mergeCell ref="X35:X39"/>
    <mergeCell ref="X10:X14"/>
    <mergeCell ref="AG10:AG14"/>
    <mergeCell ref="X40:X44"/>
    <mergeCell ref="X25:X29"/>
    <mergeCell ref="A1:D1"/>
    <mergeCell ref="N30:N34"/>
    <mergeCell ref="C55:C59"/>
    <mergeCell ref="C35:C39"/>
    <mergeCell ref="A30:A34"/>
    <mergeCell ref="A40:A44"/>
    <mergeCell ref="C30:C34"/>
    <mergeCell ref="D40:D44"/>
    <mergeCell ref="B40:B44"/>
    <mergeCell ref="C40:C44"/>
    <mergeCell ref="B3:B9"/>
    <mergeCell ref="C3:C9"/>
    <mergeCell ref="D3:D9"/>
    <mergeCell ref="B30:B34"/>
    <mergeCell ref="B35:B39"/>
    <mergeCell ref="F2:G2"/>
    <mergeCell ref="J2:K2"/>
    <mergeCell ref="E1:M1"/>
    <mergeCell ref="L2:M2"/>
    <mergeCell ref="A50:A54"/>
    <mergeCell ref="B50:B54"/>
    <mergeCell ref="C50:C54"/>
    <mergeCell ref="A10:A14"/>
    <mergeCell ref="B10:B14"/>
    <mergeCell ref="A3:A9"/>
    <mergeCell ref="A55:A59"/>
    <mergeCell ref="A35:A39"/>
    <mergeCell ref="X20:X24"/>
    <mergeCell ref="D30:D34"/>
    <mergeCell ref="C60:C64"/>
    <mergeCell ref="A60:A64"/>
    <mergeCell ref="C65:C69"/>
    <mergeCell ref="A65:A69"/>
    <mergeCell ref="C10:C14"/>
    <mergeCell ref="D10:D14"/>
    <mergeCell ref="N10:N14"/>
    <mergeCell ref="A45:A49"/>
    <mergeCell ref="B45:B49"/>
    <mergeCell ref="C45:C49"/>
    <mergeCell ref="N35:N39"/>
    <mergeCell ref="D65:D69"/>
    <mergeCell ref="N40:N44"/>
    <mergeCell ref="A25:A29"/>
    <mergeCell ref="B25:B29"/>
    <mergeCell ref="C25:C29"/>
    <mergeCell ref="D25:D29"/>
    <mergeCell ref="N25:N29"/>
    <mergeCell ref="B100:D100"/>
    <mergeCell ref="X15:X19"/>
    <mergeCell ref="N15:N19"/>
    <mergeCell ref="A15:A19"/>
    <mergeCell ref="B15:B19"/>
    <mergeCell ref="C15:C19"/>
    <mergeCell ref="D15:D19"/>
    <mergeCell ref="N20:N24"/>
    <mergeCell ref="D35:D39"/>
    <mergeCell ref="D60:D64"/>
    <mergeCell ref="D55:D59"/>
    <mergeCell ref="D20:D24"/>
    <mergeCell ref="A80:A87"/>
    <mergeCell ref="B75:B79"/>
    <mergeCell ref="A88:A94"/>
    <mergeCell ref="A20:A24"/>
    <mergeCell ref="B20:B24"/>
    <mergeCell ref="C20:C24"/>
    <mergeCell ref="A70:A74"/>
    <mergeCell ref="B70:B74"/>
    <mergeCell ref="B55:B59"/>
    <mergeCell ref="C70:C74"/>
    <mergeCell ref="B65:B69"/>
    <mergeCell ref="B60:B64"/>
  </mergeCells>
  <hyperlinks>
    <hyperlink ref="D60" r:id="rId1" display="edvard.buzinskij@post.skynet.lt"/>
    <hyperlink ref="D15" r:id="rId2" display="boris_78@freemail.ru"/>
  </hyperlinks>
  <printOptions/>
  <pageMargins left="0.3937007874015748" right="0.3937007874015748" top="0.5118110236220472" bottom="0.31496062992125984" header="0.1968503937007874" footer="0.31496062992125984"/>
  <pageSetup horizontalDpi="600" verticalDpi="600" orientation="landscape" pageOrder="overThenDown" paperSize="9" r:id="rId5"/>
  <headerFooter alignWithMargins="0">
    <oddHeader>&amp;C&amp;"Arial CYR,полужирный"&amp;12Applications for EYC-2013 (Bielawa, Poland) recived on: &amp;D</odd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 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lipnicki</dc:creator>
  <cp:keywords/>
  <dc:description/>
  <cp:lastModifiedBy>Destroyer</cp:lastModifiedBy>
  <cp:lastPrinted>2014-06-01T15:58:52Z</cp:lastPrinted>
  <dcterms:created xsi:type="dcterms:W3CDTF">2009-05-21T05:46:10Z</dcterms:created>
  <dcterms:modified xsi:type="dcterms:W3CDTF">2014-07-31T17:00:48Z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